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256" windowHeight="7116" tabRatio="866" firstSheet="5" activeTab="9"/>
  </bookViews>
  <sheets>
    <sheet name="Raccolta voti" sheetId="1" r:id="rId1"/>
    <sheet name="Sindaco" sheetId="2" r:id="rId2"/>
    <sheet name="Comunicazione" sheetId="3" r:id="rId3"/>
    <sheet name="Riepilogo voti lista video rip" sheetId="4" r:id="rId4"/>
    <sheet name="Riepilogo voti lista per ripart" sheetId="5" r:id="rId5"/>
    <sheet name="Stampa voti I lista" sheetId="6" r:id="rId6"/>
    <sheet name="Stampa voti II lista" sheetId="7" r:id="rId7"/>
    <sheet name="St sindaco I" sheetId="8" r:id="rId8"/>
    <sheet name="St sindaco II" sheetId="9" r:id="rId9"/>
    <sheet name="Riepilogo sindaco" sheetId="10" r:id="rId10"/>
  </sheets>
  <definedNames/>
  <calcPr fullCalcOnLoad="1"/>
</workbook>
</file>

<file path=xl/sharedStrings.xml><?xml version="1.0" encoding="utf-8"?>
<sst xmlns="http://schemas.openxmlformats.org/spreadsheetml/2006/main" count="273" uniqueCount="86">
  <si>
    <t>Iscritti</t>
  </si>
  <si>
    <t>M</t>
  </si>
  <si>
    <t>F</t>
  </si>
  <si>
    <t>Votanti</t>
  </si>
  <si>
    <t>Totale</t>
  </si>
  <si>
    <t>Liste:</t>
  </si>
  <si>
    <t xml:space="preserve">TOTALI </t>
  </si>
  <si>
    <t>Sezioni:</t>
  </si>
  <si>
    <t>%</t>
  </si>
  <si>
    <t>% su iscritti</t>
  </si>
  <si>
    <t>% su votanti</t>
  </si>
  <si>
    <t xml:space="preserve">Totale voti validi 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</si>
  <si>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</si>
  <si>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</si>
  <si>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</si>
  <si>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</si>
  <si>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</si>
  <si>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</si>
  <si>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</si>
  <si>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</si>
  <si>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</si>
  <si>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Voti contestati e provv. Non assegnati</t>
  </si>
  <si>
    <t>Schede Bianche</t>
  </si>
  <si>
    <t>Schede e voti nulli</t>
  </si>
  <si>
    <t>Totale voti non validi</t>
  </si>
  <si>
    <t xml:space="preserve">ELEZIONE DIRETTA DEL SINDACO </t>
  </si>
  <si>
    <t>Candidati a Sindaco</t>
  </si>
  <si>
    <t>Francesco Borasio</t>
  </si>
  <si>
    <t>Totale voti validi</t>
  </si>
  <si>
    <t>Di cui espressi solo a favore del sindaco</t>
  </si>
  <si>
    <t xml:space="preserve">N. Sez scrutinate </t>
  </si>
  <si>
    <t xml:space="preserve">Hanno votato Maschi n. </t>
  </si>
  <si>
    <t xml:space="preserve">Femmine n. </t>
  </si>
  <si>
    <t>Totale n.</t>
  </si>
  <si>
    <t>Voti validi</t>
  </si>
  <si>
    <t>Voti contestati e provvisoriamente non assegnati</t>
  </si>
  <si>
    <t>Schede bianche</t>
  </si>
  <si>
    <t>Candidati Sindaco</t>
  </si>
  <si>
    <t xml:space="preserve">Totale voti espressi per le liste </t>
  </si>
  <si>
    <t>Di cui espressi solo in favore del sindaco</t>
  </si>
  <si>
    <t>Riepilogo generale</t>
  </si>
  <si>
    <t>su voti validi</t>
  </si>
  <si>
    <t>Andrea Corsaro</t>
  </si>
  <si>
    <t>Mariapia Massa</t>
  </si>
  <si>
    <t>Massimo Bosso</t>
  </si>
  <si>
    <t>Gianni Mentigazzi</t>
  </si>
  <si>
    <t>ELEZIONI PER IL RINNOVO DEL CONSIGLIO COMUNALE DEL COMUNE DI VERCELLI DEL 12-13 GIUGNO 2004</t>
  </si>
  <si>
    <t xml:space="preserve"> DEL  12-13 GIUGNO 2004</t>
  </si>
  <si>
    <t>ELEZIONI PER IL RINNOVO DEL CONSIGLIO COMUNALE DEL COMUNE DI VERCELLI 12-13 GIUGNO 2004</t>
  </si>
  <si>
    <t>Comune di Vercelli</t>
  </si>
  <si>
    <t>Totali</t>
  </si>
  <si>
    <t>Voti</t>
  </si>
  <si>
    <t>Voti di lista</t>
  </si>
  <si>
    <t>1 FORZA ITALIA</t>
  </si>
  <si>
    <t>2 ALLEANZA NAZIONALE MSI</t>
  </si>
  <si>
    <t>3 LIBERTAS UDC</t>
  </si>
  <si>
    <t>4 PARTITO SOCIALISTA - NUOVO PSI</t>
  </si>
  <si>
    <t>5 BORASIO 2009 ED OLTRE</t>
  </si>
  <si>
    <t>6 IL FUTURO PER VERCELLI</t>
  </si>
  <si>
    <t>7 LEGA NORD PIEMONT PADANIA</t>
  </si>
  <si>
    <t>8 UNIONE CIVICA RIFORMATORI</t>
  </si>
  <si>
    <t>9 DI PIETRO - ITALIA DEI VALORI</t>
  </si>
  <si>
    <t>10 DEMOCRATICI DI SINISTRA</t>
  </si>
  <si>
    <t>11 PARTITO COMUNISTA - RIFONDAZIONE</t>
  </si>
  <si>
    <t>12 VERDI PER LA PACE</t>
  </si>
  <si>
    <t>13 MARIAPIA MASSA VERCELLI 2009 LISTA CIVICA</t>
  </si>
  <si>
    <t>14 PER LA SINISTRA COMUNISTI ITALIANI</t>
  </si>
  <si>
    <t>15 FIAMMA TRICOLORE</t>
  </si>
  <si>
    <t>16 SOCIALISTI UNITI PER VERCELLI - SDI</t>
  </si>
  <si>
    <t>18 CON VALERI UNITA' PROGRESSISTA</t>
  </si>
  <si>
    <t>19 ALLEANZA POPOLARE UDEUR MARTINAZZOLI MASTELLA</t>
  </si>
  <si>
    <t>1 Andrea Corsaro</t>
  </si>
  <si>
    <t>2 Francesco Borasio</t>
  </si>
  <si>
    <t>3 Mariapia Massa</t>
  </si>
  <si>
    <t>4 Massimo Bosso</t>
  </si>
  <si>
    <t>5 Gianni Mentigazzi</t>
  </si>
  <si>
    <t>Liste</t>
  </si>
  <si>
    <t>COMUNICAZIONE N. 11/1</t>
  </si>
  <si>
    <t>Scrutinio elezioni del sindaco e del consiglio comunale di Vercelli del 14 giugno 2004</t>
  </si>
  <si>
    <t>17 DEMOCRAZIA E' LIBERTA' LA MARGHERITA LISTA CIVICA MENTIGAZZI</t>
  </si>
  <si>
    <t>RIEPILOGO VOTI DI LISTA</t>
  </si>
  <si>
    <t xml:space="preserve">ELEZIONI PER RINNOVO DEL CONSIGLIO COMUNALE DEL COMUNE DI VERCELLI </t>
  </si>
  <si>
    <t>12 - 13 GIUGNO 2004</t>
  </si>
  <si>
    <t xml:space="preserve">su </t>
  </si>
  <si>
    <t>Totale voti di lista</t>
  </si>
  <si>
    <t>% su voti lista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</si>
</sst>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4.75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4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9" fontId="2" fillId="2" borderId="0" xfId="0" applyNumberFormat="1" applyFont="1" applyFill="1" applyAlignment="1">
      <alignment/>
    </xf>
    <xf numFmtId="9" fontId="4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9" fontId="2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ill="1" applyAlignment="1">
      <alignment/>
    </xf>
    <xf numFmtId="9" fontId="2" fillId="0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9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10" fontId="2" fillId="2" borderId="1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10" fontId="11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sindaco'!$A$10:$A$14</c:f>
              <c:strCache/>
            </c:strRef>
          </c:cat>
          <c:val>
            <c:numRef>
              <c:f>'Riepilogo sindaco'!$C$10:$C$14</c:f>
              <c:numCache/>
            </c:numRef>
          </c:val>
        </c:ser>
        <c:axId val="9893807"/>
        <c:axId val="21935400"/>
      </c:barChart>
      <c:catAx>
        <c:axId val="98938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75" b="1" i="0" u="none" baseline="0"/>
            </a:pPr>
          </a:p>
        </c:txPr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19050</xdr:rowOff>
    </xdr:from>
    <xdr:to>
      <xdr:col>6</xdr:col>
      <xdr:colOff>419100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90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2714625</xdr:colOff>
      <xdr:row>0</xdr:row>
      <xdr:rowOff>19050</xdr:rowOff>
    </xdr:from>
    <xdr:to>
      <xdr:col>1</xdr:col>
      <xdr:colOff>2905125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90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333375</xdr:colOff>
      <xdr:row>19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1527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38100</xdr:rowOff>
    </xdr:from>
    <xdr:to>
      <xdr:col>2</xdr:col>
      <xdr:colOff>314325</xdr:colOff>
      <xdr:row>20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35242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</xdr:row>
      <xdr:rowOff>57150</xdr:rowOff>
    </xdr:from>
    <xdr:to>
      <xdr:col>2</xdr:col>
      <xdr:colOff>314325</xdr:colOff>
      <xdr:row>21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38957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22</xdr:row>
      <xdr:rowOff>19050</xdr:rowOff>
    </xdr:from>
    <xdr:to>
      <xdr:col>2</xdr:col>
      <xdr:colOff>333375</xdr:colOff>
      <xdr:row>22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4210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323850</xdr:colOff>
      <xdr:row>23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45720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323850</xdr:colOff>
      <xdr:row>24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49244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57150</xdr:rowOff>
    </xdr:from>
    <xdr:to>
      <xdr:col>2</xdr:col>
      <xdr:colOff>314325</xdr:colOff>
      <xdr:row>25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530542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26</xdr:row>
      <xdr:rowOff>28575</xdr:rowOff>
    </xdr:from>
    <xdr:to>
      <xdr:col>2</xdr:col>
      <xdr:colOff>323850</xdr:colOff>
      <xdr:row>26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76700" y="56292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27</xdr:row>
      <xdr:rowOff>19050</xdr:rowOff>
    </xdr:from>
    <xdr:to>
      <xdr:col>2</xdr:col>
      <xdr:colOff>352425</xdr:colOff>
      <xdr:row>27</xdr:row>
      <xdr:rowOff>342900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0" y="59721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28</xdr:row>
      <xdr:rowOff>57150</xdr:rowOff>
    </xdr:from>
    <xdr:to>
      <xdr:col>2</xdr:col>
      <xdr:colOff>304800</xdr:colOff>
      <xdr:row>28</xdr:row>
      <xdr:rowOff>342900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76700" y="63627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38100</xdr:rowOff>
    </xdr:from>
    <xdr:to>
      <xdr:col>2</xdr:col>
      <xdr:colOff>295275</xdr:colOff>
      <xdr:row>29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66960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38100</xdr:rowOff>
    </xdr:from>
    <xdr:to>
      <xdr:col>2</xdr:col>
      <xdr:colOff>314325</xdr:colOff>
      <xdr:row>30</xdr:row>
      <xdr:rowOff>333375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67175" y="7048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31</xdr:row>
      <xdr:rowOff>19050</xdr:rowOff>
    </xdr:from>
    <xdr:to>
      <xdr:col>2</xdr:col>
      <xdr:colOff>342900</xdr:colOff>
      <xdr:row>31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86225" y="7381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32</xdr:row>
      <xdr:rowOff>19050</xdr:rowOff>
    </xdr:from>
    <xdr:to>
      <xdr:col>2</xdr:col>
      <xdr:colOff>323850</xdr:colOff>
      <xdr:row>32</xdr:row>
      <xdr:rowOff>323850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76700" y="77343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323850</xdr:colOff>
      <xdr:row>33</xdr:row>
      <xdr:rowOff>323850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67175" y="8086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34</xdr:row>
      <xdr:rowOff>9525</xdr:rowOff>
    </xdr:from>
    <xdr:to>
      <xdr:col>2</xdr:col>
      <xdr:colOff>342900</xdr:colOff>
      <xdr:row>34</xdr:row>
      <xdr:rowOff>333375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67175" y="8429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35</xdr:row>
      <xdr:rowOff>38100</xdr:rowOff>
    </xdr:from>
    <xdr:to>
      <xdr:col>2</xdr:col>
      <xdr:colOff>323850</xdr:colOff>
      <xdr:row>35</xdr:row>
      <xdr:rowOff>342900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76700" y="88106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342900</xdr:colOff>
      <xdr:row>36</xdr:row>
      <xdr:rowOff>352425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67175" y="9144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38100</xdr:rowOff>
    </xdr:from>
    <xdr:to>
      <xdr:col>2</xdr:col>
      <xdr:colOff>314325</xdr:colOff>
      <xdr:row>37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76700" y="9515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0</xdr:col>
      <xdr:colOff>1038225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19050</xdr:rowOff>
    </xdr:from>
    <xdr:to>
      <xdr:col>0</xdr:col>
      <xdr:colOff>1047750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47625</xdr:rowOff>
    </xdr:from>
    <xdr:to>
      <xdr:col>5</xdr:col>
      <xdr:colOff>590550</xdr:colOff>
      <xdr:row>37</xdr:row>
      <xdr:rowOff>19050</xdr:rowOff>
    </xdr:to>
    <xdr:graphicFrame>
      <xdr:nvGraphicFramePr>
        <xdr:cNvPr id="1" name="Chart 6"/>
        <xdr:cNvGraphicFramePr/>
      </xdr:nvGraphicFramePr>
      <xdr:xfrm>
        <a:off x="19050" y="2638425"/>
        <a:ext cx="5276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0</xdr:rowOff>
    </xdr:from>
    <xdr:to>
      <xdr:col>2</xdr:col>
      <xdr:colOff>361950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6"/>
  <sheetViews>
    <sheetView zoomScale="75" zoomScaleNormal="75" workbookViewId="0" topLeftCell="A1">
      <pane xSplit="3" topLeftCell="AI1" activePane="topRight" state="frozen"/>
      <selection pane="topLeft" activeCell="A1" sqref="A1"/>
      <selection pane="topRight" activeCell="AX33" sqref="AX33"/>
    </sheetView>
  </sheetViews>
  <sheetFormatPr defaultColWidth="9.140625" defaultRowHeight="12.75"/>
  <cols>
    <col min="1" max="1" width="7.140625" style="99" customWidth="1"/>
    <col min="2" max="2" width="65.7109375" style="99" customWidth="1"/>
    <col min="3" max="3" width="7.28125" style="99" customWidth="1"/>
    <col min="4" max="52" width="4.8515625" style="99" customWidth="1"/>
    <col min="53" max="16384" width="8.8515625" style="99" customWidth="1"/>
  </cols>
  <sheetData>
    <row r="1" spans="3:4" ht="12.75">
      <c r="C1" s="99" t="s">
        <v>50</v>
      </c>
      <c r="D1" s="100" t="s">
        <v>46</v>
      </c>
    </row>
    <row r="2" spans="2:52" ht="12.75">
      <c r="B2" s="99" t="s">
        <v>7</v>
      </c>
      <c r="D2" s="100">
        <v>1</v>
      </c>
      <c r="E2" s="100">
        <v>2</v>
      </c>
      <c r="F2" s="100">
        <v>3</v>
      </c>
      <c r="G2" s="100">
        <v>4</v>
      </c>
      <c r="H2" s="100">
        <v>5</v>
      </c>
      <c r="I2" s="100">
        <v>6</v>
      </c>
      <c r="J2" s="100">
        <v>7</v>
      </c>
      <c r="K2" s="100">
        <v>8</v>
      </c>
      <c r="L2" s="100">
        <v>9</v>
      </c>
      <c r="M2" s="100">
        <v>10</v>
      </c>
      <c r="N2" s="100">
        <v>11</v>
      </c>
      <c r="O2" s="100">
        <v>12</v>
      </c>
      <c r="P2" s="100">
        <v>13</v>
      </c>
      <c r="Q2" s="100">
        <v>14</v>
      </c>
      <c r="R2" s="100">
        <v>15</v>
      </c>
      <c r="S2" s="100">
        <v>16</v>
      </c>
      <c r="T2" s="100">
        <v>17</v>
      </c>
      <c r="U2" s="100">
        <v>18</v>
      </c>
      <c r="V2" s="100">
        <v>19</v>
      </c>
      <c r="W2" s="100">
        <v>20</v>
      </c>
      <c r="X2" s="100">
        <v>21</v>
      </c>
      <c r="Y2" s="100">
        <v>22</v>
      </c>
      <c r="Z2" s="100">
        <v>23</v>
      </c>
      <c r="AA2" s="100">
        <v>24</v>
      </c>
      <c r="AB2" s="100">
        <v>25</v>
      </c>
      <c r="AC2" s="100">
        <v>26</v>
      </c>
      <c r="AD2" s="100">
        <v>27</v>
      </c>
      <c r="AE2" s="100">
        <v>28</v>
      </c>
      <c r="AF2" s="100">
        <v>29</v>
      </c>
      <c r="AG2" s="100">
        <v>30</v>
      </c>
      <c r="AH2" s="100">
        <v>31</v>
      </c>
      <c r="AI2" s="100">
        <v>32</v>
      </c>
      <c r="AJ2" s="100">
        <v>33</v>
      </c>
      <c r="AK2" s="100">
        <v>34</v>
      </c>
      <c r="AL2" s="100">
        <v>35</v>
      </c>
      <c r="AM2" s="100">
        <v>36</v>
      </c>
      <c r="AN2" s="100">
        <v>37</v>
      </c>
      <c r="AO2" s="100">
        <v>38</v>
      </c>
      <c r="AP2" s="100">
        <v>39</v>
      </c>
      <c r="AQ2" s="100">
        <v>40</v>
      </c>
      <c r="AR2" s="100">
        <v>41</v>
      </c>
      <c r="AS2" s="100">
        <v>42</v>
      </c>
      <c r="AT2" s="100">
        <v>43</v>
      </c>
      <c r="AU2" s="100">
        <v>44</v>
      </c>
      <c r="AV2" s="100">
        <v>45</v>
      </c>
      <c r="AW2" s="100">
        <v>46</v>
      </c>
      <c r="AX2" s="100">
        <v>47</v>
      </c>
      <c r="AY2" s="100">
        <v>48</v>
      </c>
      <c r="AZ2" s="100">
        <v>49</v>
      </c>
    </row>
    <row r="3" spans="1:52" ht="12.75">
      <c r="A3" s="100" t="s">
        <v>0</v>
      </c>
      <c r="B3" s="99" t="s">
        <v>1</v>
      </c>
      <c r="C3" s="99">
        <f>SUM(D3:AZ3)</f>
        <v>18329</v>
      </c>
      <c r="D3" s="99">
        <v>393</v>
      </c>
      <c r="E3" s="99">
        <v>277</v>
      </c>
      <c r="F3" s="99">
        <v>350</v>
      </c>
      <c r="G3" s="99">
        <v>350</v>
      </c>
      <c r="H3" s="99">
        <v>318</v>
      </c>
      <c r="I3" s="99">
        <v>389</v>
      </c>
      <c r="J3" s="99">
        <v>356</v>
      </c>
      <c r="K3" s="99">
        <v>356</v>
      </c>
      <c r="L3" s="99">
        <v>476</v>
      </c>
      <c r="M3" s="99">
        <v>398</v>
      </c>
      <c r="N3" s="99">
        <v>388</v>
      </c>
      <c r="O3" s="99">
        <v>415</v>
      </c>
      <c r="P3" s="99">
        <v>331</v>
      </c>
      <c r="Q3" s="99">
        <v>383</v>
      </c>
      <c r="R3" s="99">
        <v>363</v>
      </c>
      <c r="S3" s="99">
        <v>360</v>
      </c>
      <c r="T3" s="99">
        <v>337</v>
      </c>
      <c r="U3" s="99">
        <v>370</v>
      </c>
      <c r="V3" s="99">
        <v>373</v>
      </c>
      <c r="W3" s="99">
        <v>423</v>
      </c>
      <c r="X3" s="99">
        <v>438</v>
      </c>
      <c r="Y3" s="99">
        <v>338</v>
      </c>
      <c r="Z3" s="99">
        <v>334</v>
      </c>
      <c r="AA3" s="99">
        <v>438</v>
      </c>
      <c r="AB3" s="99">
        <v>457</v>
      </c>
      <c r="AC3" s="99">
        <v>428</v>
      </c>
      <c r="AD3" s="99">
        <v>378</v>
      </c>
      <c r="AE3" s="99">
        <v>380</v>
      </c>
      <c r="AF3" s="99">
        <v>331</v>
      </c>
      <c r="AG3" s="99">
        <v>361</v>
      </c>
      <c r="AH3" s="99">
        <v>334</v>
      </c>
      <c r="AI3" s="99">
        <v>315</v>
      </c>
      <c r="AJ3" s="99">
        <v>386</v>
      </c>
      <c r="AK3" s="99">
        <v>377</v>
      </c>
      <c r="AL3" s="99">
        <v>0</v>
      </c>
      <c r="AM3" s="99">
        <v>534</v>
      </c>
      <c r="AN3" s="99">
        <v>408</v>
      </c>
      <c r="AO3" s="99">
        <v>403</v>
      </c>
      <c r="AP3" s="99">
        <v>362</v>
      </c>
      <c r="AQ3" s="99">
        <v>365</v>
      </c>
      <c r="AR3" s="99">
        <v>365</v>
      </c>
      <c r="AS3" s="99">
        <v>340</v>
      </c>
      <c r="AT3" s="99">
        <v>320</v>
      </c>
      <c r="AU3" s="99">
        <v>352</v>
      </c>
      <c r="AV3" s="99">
        <v>414</v>
      </c>
      <c r="AW3" s="99">
        <v>396</v>
      </c>
      <c r="AX3" s="99">
        <v>500</v>
      </c>
      <c r="AY3" s="99">
        <v>382</v>
      </c>
      <c r="AZ3" s="99">
        <v>487</v>
      </c>
    </row>
    <row r="4" spans="2:52" ht="12.75">
      <c r="B4" s="99" t="s">
        <v>2</v>
      </c>
      <c r="C4" s="99">
        <f>SUM(D4:AZ4)</f>
        <v>20935</v>
      </c>
      <c r="D4" s="99">
        <v>481</v>
      </c>
      <c r="E4" s="99">
        <v>470</v>
      </c>
      <c r="F4" s="99">
        <v>404</v>
      </c>
      <c r="G4" s="99">
        <v>452</v>
      </c>
      <c r="H4" s="99">
        <v>363</v>
      </c>
      <c r="I4" s="99">
        <v>418</v>
      </c>
      <c r="J4" s="99">
        <v>415</v>
      </c>
      <c r="K4" s="99">
        <v>379</v>
      </c>
      <c r="L4" s="99">
        <v>545</v>
      </c>
      <c r="M4" s="99">
        <v>474</v>
      </c>
      <c r="N4" s="99">
        <v>460</v>
      </c>
      <c r="O4" s="99">
        <v>492</v>
      </c>
      <c r="P4" s="99">
        <v>473</v>
      </c>
      <c r="Q4" s="99">
        <v>463</v>
      </c>
      <c r="R4" s="99">
        <v>422</v>
      </c>
      <c r="S4" s="99">
        <v>446</v>
      </c>
      <c r="T4" s="99">
        <v>402</v>
      </c>
      <c r="U4" s="99">
        <v>418</v>
      </c>
      <c r="V4" s="99">
        <v>424</v>
      </c>
      <c r="W4" s="99">
        <v>466</v>
      </c>
      <c r="X4" s="99">
        <v>488</v>
      </c>
      <c r="Y4" s="99">
        <v>366</v>
      </c>
      <c r="Z4" s="99">
        <v>374</v>
      </c>
      <c r="AA4" s="99">
        <v>510</v>
      </c>
      <c r="AB4" s="99">
        <v>539</v>
      </c>
      <c r="AC4" s="99">
        <v>527</v>
      </c>
      <c r="AD4" s="99">
        <v>388</v>
      </c>
      <c r="AE4" s="99">
        <v>385</v>
      </c>
      <c r="AF4" s="99">
        <v>372</v>
      </c>
      <c r="AG4" s="99">
        <v>381</v>
      </c>
      <c r="AH4" s="99">
        <v>323</v>
      </c>
      <c r="AI4" s="99">
        <v>371</v>
      </c>
      <c r="AJ4" s="99">
        <v>463</v>
      </c>
      <c r="AK4" s="99">
        <v>399</v>
      </c>
      <c r="AL4" s="99">
        <v>0</v>
      </c>
      <c r="AM4" s="99">
        <v>535</v>
      </c>
      <c r="AN4" s="99">
        <v>459</v>
      </c>
      <c r="AO4" s="99">
        <v>482</v>
      </c>
      <c r="AP4" s="99">
        <v>348</v>
      </c>
      <c r="AQ4" s="99">
        <v>379</v>
      </c>
      <c r="AR4" s="99">
        <v>376</v>
      </c>
      <c r="AS4" s="99">
        <v>374</v>
      </c>
      <c r="AT4" s="99">
        <v>362</v>
      </c>
      <c r="AU4" s="99">
        <v>412</v>
      </c>
      <c r="AV4" s="99">
        <v>461</v>
      </c>
      <c r="AW4" s="99">
        <v>481</v>
      </c>
      <c r="AX4" s="99">
        <v>520</v>
      </c>
      <c r="AY4" s="99">
        <v>461</v>
      </c>
      <c r="AZ4" s="99">
        <v>532</v>
      </c>
    </row>
    <row r="5" spans="2:52" s="101" customFormat="1" ht="12.75">
      <c r="B5" s="101" t="s">
        <v>4</v>
      </c>
      <c r="C5" s="101">
        <f>SUM(C3:C4)</f>
        <v>39264</v>
      </c>
      <c r="D5" s="101">
        <f>SUM(D3:D4)</f>
        <v>874</v>
      </c>
      <c r="E5" s="101">
        <f aca="true" t="shared" si="0" ref="E5:T5">SUM(E3:E4)</f>
        <v>747</v>
      </c>
      <c r="F5" s="101">
        <f t="shared" si="0"/>
        <v>754</v>
      </c>
      <c r="G5" s="101">
        <f t="shared" si="0"/>
        <v>802</v>
      </c>
      <c r="H5" s="101">
        <f t="shared" si="0"/>
        <v>681</v>
      </c>
      <c r="I5" s="101">
        <f t="shared" si="0"/>
        <v>807</v>
      </c>
      <c r="J5" s="101">
        <f t="shared" si="0"/>
        <v>771</v>
      </c>
      <c r="K5" s="101">
        <f t="shared" si="0"/>
        <v>735</v>
      </c>
      <c r="L5" s="101">
        <f t="shared" si="0"/>
        <v>1021</v>
      </c>
      <c r="M5" s="101">
        <f t="shared" si="0"/>
        <v>872</v>
      </c>
      <c r="N5" s="101">
        <f t="shared" si="0"/>
        <v>848</v>
      </c>
      <c r="O5" s="101">
        <f t="shared" si="0"/>
        <v>907</v>
      </c>
      <c r="P5" s="101">
        <f t="shared" si="0"/>
        <v>804</v>
      </c>
      <c r="Q5" s="101">
        <f t="shared" si="0"/>
        <v>846</v>
      </c>
      <c r="R5" s="101">
        <f t="shared" si="0"/>
        <v>785</v>
      </c>
      <c r="S5" s="101">
        <f t="shared" si="0"/>
        <v>806</v>
      </c>
      <c r="T5" s="101">
        <f t="shared" si="0"/>
        <v>739</v>
      </c>
      <c r="U5" s="101">
        <f aca="true" t="shared" si="1" ref="U5:AX5">SUM(U3:U4)</f>
        <v>788</v>
      </c>
      <c r="V5" s="101">
        <f t="shared" si="1"/>
        <v>797</v>
      </c>
      <c r="W5" s="101">
        <f t="shared" si="1"/>
        <v>889</v>
      </c>
      <c r="X5" s="101">
        <f t="shared" si="1"/>
        <v>926</v>
      </c>
      <c r="Y5" s="101">
        <f t="shared" si="1"/>
        <v>704</v>
      </c>
      <c r="Z5" s="101">
        <f t="shared" si="1"/>
        <v>708</v>
      </c>
      <c r="AA5" s="101">
        <f t="shared" si="1"/>
        <v>948</v>
      </c>
      <c r="AB5" s="101">
        <f t="shared" si="1"/>
        <v>996</v>
      </c>
      <c r="AC5" s="101">
        <f t="shared" si="1"/>
        <v>955</v>
      </c>
      <c r="AD5" s="101">
        <f t="shared" si="1"/>
        <v>766</v>
      </c>
      <c r="AE5" s="101">
        <f t="shared" si="1"/>
        <v>765</v>
      </c>
      <c r="AF5" s="101">
        <f t="shared" si="1"/>
        <v>703</v>
      </c>
      <c r="AG5" s="101">
        <f t="shared" si="1"/>
        <v>742</v>
      </c>
      <c r="AH5" s="101">
        <f t="shared" si="1"/>
        <v>657</v>
      </c>
      <c r="AI5" s="101">
        <f t="shared" si="1"/>
        <v>686</v>
      </c>
      <c r="AJ5" s="101">
        <f t="shared" si="1"/>
        <v>849</v>
      </c>
      <c r="AK5" s="101">
        <f t="shared" si="1"/>
        <v>776</v>
      </c>
      <c r="AL5" s="101">
        <f t="shared" si="1"/>
        <v>0</v>
      </c>
      <c r="AM5" s="101">
        <f t="shared" si="1"/>
        <v>1069</v>
      </c>
      <c r="AN5" s="101">
        <f t="shared" si="1"/>
        <v>867</v>
      </c>
      <c r="AO5" s="101">
        <f t="shared" si="1"/>
        <v>885</v>
      </c>
      <c r="AP5" s="101">
        <f t="shared" si="1"/>
        <v>710</v>
      </c>
      <c r="AQ5" s="101">
        <f t="shared" si="1"/>
        <v>744</v>
      </c>
      <c r="AR5" s="101">
        <f t="shared" si="1"/>
        <v>741</v>
      </c>
      <c r="AS5" s="101">
        <f t="shared" si="1"/>
        <v>714</v>
      </c>
      <c r="AT5" s="101">
        <f t="shared" si="1"/>
        <v>682</v>
      </c>
      <c r="AU5" s="101">
        <f t="shared" si="1"/>
        <v>764</v>
      </c>
      <c r="AV5" s="101">
        <f t="shared" si="1"/>
        <v>875</v>
      </c>
      <c r="AW5" s="101">
        <f t="shared" si="1"/>
        <v>877</v>
      </c>
      <c r="AX5" s="101">
        <f t="shared" si="1"/>
        <v>1020</v>
      </c>
      <c r="AY5" s="101">
        <f>SUM(AY3:AY4)</f>
        <v>843</v>
      </c>
      <c r="AZ5" s="101">
        <f>SUM(AZ3:AZ4)</f>
        <v>1019</v>
      </c>
    </row>
    <row r="6" spans="1:52" ht="12.75">
      <c r="A6" s="100" t="s">
        <v>3</v>
      </c>
      <c r="B6" s="99" t="s">
        <v>1</v>
      </c>
      <c r="C6" s="99">
        <f>SUM(D6:AZ6)</f>
        <v>14637</v>
      </c>
      <c r="D6" s="84">
        <v>318</v>
      </c>
      <c r="E6" s="84">
        <v>192</v>
      </c>
      <c r="F6" s="84">
        <v>232</v>
      </c>
      <c r="G6" s="84">
        <v>272</v>
      </c>
      <c r="H6" s="84">
        <v>252</v>
      </c>
      <c r="I6" s="84">
        <v>325</v>
      </c>
      <c r="J6" s="84">
        <v>287</v>
      </c>
      <c r="K6" s="84">
        <v>272</v>
      </c>
      <c r="L6" s="84">
        <v>370</v>
      </c>
      <c r="M6" s="84">
        <v>315</v>
      </c>
      <c r="N6" s="84">
        <v>303</v>
      </c>
      <c r="O6" s="84">
        <v>326</v>
      </c>
      <c r="P6" s="84">
        <v>257</v>
      </c>
      <c r="Q6" s="84">
        <v>322</v>
      </c>
      <c r="R6" s="84">
        <v>308</v>
      </c>
      <c r="S6" s="84">
        <v>295</v>
      </c>
      <c r="T6" s="84">
        <v>280</v>
      </c>
      <c r="U6" s="84">
        <v>306</v>
      </c>
      <c r="V6" s="84">
        <v>290</v>
      </c>
      <c r="W6" s="84">
        <v>351</v>
      </c>
      <c r="X6" s="84">
        <v>352</v>
      </c>
      <c r="Y6" s="84">
        <v>269</v>
      </c>
      <c r="Z6" s="84">
        <v>275</v>
      </c>
      <c r="AA6" s="84">
        <v>355</v>
      </c>
      <c r="AB6" s="84">
        <v>348</v>
      </c>
      <c r="AC6" s="84">
        <v>340</v>
      </c>
      <c r="AD6" s="84">
        <v>309</v>
      </c>
      <c r="AE6" s="84">
        <v>299</v>
      </c>
      <c r="AF6" s="84">
        <v>259</v>
      </c>
      <c r="AG6" s="84">
        <v>291</v>
      </c>
      <c r="AH6" s="84">
        <v>265</v>
      </c>
      <c r="AI6" s="84">
        <v>246</v>
      </c>
      <c r="AJ6" s="84">
        <v>321</v>
      </c>
      <c r="AK6" s="84">
        <v>296</v>
      </c>
      <c r="AL6" s="84">
        <v>15</v>
      </c>
      <c r="AM6" s="84">
        <v>427</v>
      </c>
      <c r="AN6" s="84">
        <v>345</v>
      </c>
      <c r="AO6" s="84">
        <v>315</v>
      </c>
      <c r="AP6" s="84">
        <v>268</v>
      </c>
      <c r="AQ6" s="84">
        <v>297</v>
      </c>
      <c r="AR6" s="84">
        <v>300</v>
      </c>
      <c r="AS6" s="84">
        <v>280</v>
      </c>
      <c r="AT6" s="84">
        <v>250</v>
      </c>
      <c r="AU6" s="84">
        <v>277</v>
      </c>
      <c r="AV6" s="84">
        <v>324</v>
      </c>
      <c r="AW6" s="84">
        <v>324</v>
      </c>
      <c r="AX6" s="84">
        <v>417</v>
      </c>
      <c r="AY6" s="84">
        <v>298</v>
      </c>
      <c r="AZ6" s="84">
        <v>402</v>
      </c>
    </row>
    <row r="7" spans="2:52" ht="12.75">
      <c r="B7" s="99" t="s">
        <v>2</v>
      </c>
      <c r="C7" s="99">
        <f>SUM(D7:AZ7)</f>
        <v>16169</v>
      </c>
      <c r="D7" s="84">
        <v>366</v>
      </c>
      <c r="E7" s="84">
        <v>270</v>
      </c>
      <c r="F7" s="84">
        <v>239</v>
      </c>
      <c r="G7" s="84">
        <v>349</v>
      </c>
      <c r="H7" s="84">
        <v>285</v>
      </c>
      <c r="I7" s="84">
        <v>341</v>
      </c>
      <c r="J7" s="84">
        <v>330</v>
      </c>
      <c r="K7" s="84">
        <v>306</v>
      </c>
      <c r="L7" s="84">
        <v>394</v>
      </c>
      <c r="M7" s="84">
        <v>372</v>
      </c>
      <c r="N7" s="84">
        <v>339</v>
      </c>
      <c r="O7" s="84">
        <v>373</v>
      </c>
      <c r="P7" s="84">
        <v>340</v>
      </c>
      <c r="Q7" s="84">
        <v>373</v>
      </c>
      <c r="R7" s="84">
        <v>328</v>
      </c>
      <c r="S7" s="84">
        <v>347</v>
      </c>
      <c r="T7" s="84">
        <v>332</v>
      </c>
      <c r="U7" s="84">
        <v>336</v>
      </c>
      <c r="V7" s="84">
        <v>323</v>
      </c>
      <c r="W7" s="84">
        <v>374</v>
      </c>
      <c r="X7" s="84">
        <v>384</v>
      </c>
      <c r="Y7" s="84">
        <v>280</v>
      </c>
      <c r="Z7" s="84">
        <v>307</v>
      </c>
      <c r="AA7" s="84">
        <v>427</v>
      </c>
      <c r="AB7" s="84">
        <v>406</v>
      </c>
      <c r="AC7" s="84">
        <v>399</v>
      </c>
      <c r="AD7" s="84">
        <v>305</v>
      </c>
      <c r="AE7" s="84">
        <v>289</v>
      </c>
      <c r="AF7" s="84">
        <v>289</v>
      </c>
      <c r="AG7" s="84">
        <v>299</v>
      </c>
      <c r="AH7" s="84">
        <v>239</v>
      </c>
      <c r="AI7" s="84">
        <v>275</v>
      </c>
      <c r="AJ7" s="84">
        <v>371</v>
      </c>
      <c r="AK7" s="84">
        <v>307</v>
      </c>
      <c r="AL7" s="84">
        <v>14</v>
      </c>
      <c r="AM7" s="84">
        <v>442</v>
      </c>
      <c r="AN7" s="84">
        <v>372</v>
      </c>
      <c r="AO7" s="84">
        <v>363</v>
      </c>
      <c r="AP7" s="84">
        <v>252</v>
      </c>
      <c r="AQ7" s="84">
        <v>298</v>
      </c>
      <c r="AR7" s="84">
        <v>295</v>
      </c>
      <c r="AS7" s="84">
        <v>301</v>
      </c>
      <c r="AT7" s="84">
        <v>259</v>
      </c>
      <c r="AU7" s="84">
        <v>326</v>
      </c>
      <c r="AV7" s="84">
        <v>358</v>
      </c>
      <c r="AW7" s="84">
        <v>386</v>
      </c>
      <c r="AX7" s="84">
        <v>436</v>
      </c>
      <c r="AY7" s="84">
        <v>351</v>
      </c>
      <c r="AZ7" s="84">
        <v>422</v>
      </c>
    </row>
    <row r="8" spans="2:52" s="101" customFormat="1" ht="12.75">
      <c r="B8" s="101" t="s">
        <v>4</v>
      </c>
      <c r="C8" s="101">
        <f>SUM(C6:C7)</f>
        <v>30806</v>
      </c>
      <c r="D8" s="101">
        <f>SUM(D6:D7)</f>
        <v>684</v>
      </c>
      <c r="E8" s="101">
        <f aca="true" t="shared" si="2" ref="E8:AZ8">SUM(E6:E7)</f>
        <v>462</v>
      </c>
      <c r="F8" s="101">
        <f t="shared" si="2"/>
        <v>471</v>
      </c>
      <c r="G8" s="101">
        <f t="shared" si="2"/>
        <v>621</v>
      </c>
      <c r="H8" s="101">
        <f t="shared" si="2"/>
        <v>537</v>
      </c>
      <c r="I8" s="101">
        <f t="shared" si="2"/>
        <v>666</v>
      </c>
      <c r="J8" s="101">
        <f t="shared" si="2"/>
        <v>617</v>
      </c>
      <c r="K8" s="101">
        <f t="shared" si="2"/>
        <v>578</v>
      </c>
      <c r="L8" s="101">
        <f t="shared" si="2"/>
        <v>764</v>
      </c>
      <c r="M8" s="101">
        <f t="shared" si="2"/>
        <v>687</v>
      </c>
      <c r="N8" s="101">
        <f t="shared" si="2"/>
        <v>642</v>
      </c>
      <c r="O8" s="101">
        <f t="shared" si="2"/>
        <v>699</v>
      </c>
      <c r="P8" s="101">
        <f t="shared" si="2"/>
        <v>597</v>
      </c>
      <c r="Q8" s="101">
        <f t="shared" si="2"/>
        <v>695</v>
      </c>
      <c r="R8" s="101">
        <f t="shared" si="2"/>
        <v>636</v>
      </c>
      <c r="S8" s="101">
        <f t="shared" si="2"/>
        <v>642</v>
      </c>
      <c r="T8" s="101">
        <f t="shared" si="2"/>
        <v>612</v>
      </c>
      <c r="U8" s="101">
        <f t="shared" si="2"/>
        <v>642</v>
      </c>
      <c r="V8" s="101">
        <f t="shared" si="2"/>
        <v>613</v>
      </c>
      <c r="W8" s="101">
        <f t="shared" si="2"/>
        <v>725</v>
      </c>
      <c r="X8" s="101">
        <f t="shared" si="2"/>
        <v>736</v>
      </c>
      <c r="Y8" s="101">
        <f t="shared" si="2"/>
        <v>549</v>
      </c>
      <c r="Z8" s="101">
        <f t="shared" si="2"/>
        <v>582</v>
      </c>
      <c r="AA8" s="101">
        <f t="shared" si="2"/>
        <v>782</v>
      </c>
      <c r="AB8" s="101">
        <f t="shared" si="2"/>
        <v>754</v>
      </c>
      <c r="AC8" s="101">
        <f t="shared" si="2"/>
        <v>739</v>
      </c>
      <c r="AD8" s="101">
        <f t="shared" si="2"/>
        <v>614</v>
      </c>
      <c r="AE8" s="101">
        <f t="shared" si="2"/>
        <v>588</v>
      </c>
      <c r="AF8" s="101">
        <f t="shared" si="2"/>
        <v>548</v>
      </c>
      <c r="AG8" s="101">
        <f t="shared" si="2"/>
        <v>590</v>
      </c>
      <c r="AH8" s="101">
        <f t="shared" si="2"/>
        <v>504</v>
      </c>
      <c r="AI8" s="101">
        <f t="shared" si="2"/>
        <v>521</v>
      </c>
      <c r="AJ8" s="101">
        <f t="shared" si="2"/>
        <v>692</v>
      </c>
      <c r="AK8" s="101">
        <f t="shared" si="2"/>
        <v>603</v>
      </c>
      <c r="AL8" s="101">
        <f t="shared" si="2"/>
        <v>29</v>
      </c>
      <c r="AM8" s="101">
        <f t="shared" si="2"/>
        <v>869</v>
      </c>
      <c r="AN8" s="101">
        <f t="shared" si="2"/>
        <v>717</v>
      </c>
      <c r="AO8" s="101">
        <f t="shared" si="2"/>
        <v>678</v>
      </c>
      <c r="AP8" s="101">
        <f t="shared" si="2"/>
        <v>520</v>
      </c>
      <c r="AQ8" s="101">
        <f t="shared" si="2"/>
        <v>595</v>
      </c>
      <c r="AR8" s="101">
        <f t="shared" si="2"/>
        <v>595</v>
      </c>
      <c r="AS8" s="101">
        <f t="shared" si="2"/>
        <v>581</v>
      </c>
      <c r="AT8" s="101">
        <f t="shared" si="2"/>
        <v>509</v>
      </c>
      <c r="AU8" s="101">
        <f t="shared" si="2"/>
        <v>603</v>
      </c>
      <c r="AV8" s="101">
        <f t="shared" si="2"/>
        <v>682</v>
      </c>
      <c r="AW8" s="101">
        <f t="shared" si="2"/>
        <v>710</v>
      </c>
      <c r="AX8" s="101">
        <f t="shared" si="2"/>
        <v>853</v>
      </c>
      <c r="AY8" s="101">
        <f t="shared" si="2"/>
        <v>649</v>
      </c>
      <c r="AZ8" s="101">
        <f t="shared" si="2"/>
        <v>824</v>
      </c>
    </row>
    <row r="9" spans="1:52" ht="12.75">
      <c r="A9" s="100"/>
      <c r="B9" s="99" t="s">
        <v>21</v>
      </c>
      <c r="C9" s="99">
        <f>SUM(D9:AZ9)</f>
        <v>4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1</v>
      </c>
      <c r="AJ9" s="84">
        <v>0</v>
      </c>
      <c r="AK9" s="84">
        <v>3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</row>
    <row r="10" spans="1:52" ht="12.75">
      <c r="A10" s="100"/>
      <c r="B10" s="99" t="s">
        <v>22</v>
      </c>
      <c r="C10" s="99">
        <f>SUM(D10:AZ10)</f>
        <v>634</v>
      </c>
      <c r="D10" s="84">
        <v>10</v>
      </c>
      <c r="E10" s="84">
        <v>13</v>
      </c>
      <c r="F10" s="84">
        <v>15</v>
      </c>
      <c r="G10" s="84">
        <v>4</v>
      </c>
      <c r="H10" s="84">
        <v>19</v>
      </c>
      <c r="I10" s="84">
        <v>10</v>
      </c>
      <c r="J10" s="84">
        <v>12</v>
      </c>
      <c r="K10" s="84">
        <v>9</v>
      </c>
      <c r="L10" s="84">
        <v>37</v>
      </c>
      <c r="M10" s="84">
        <v>6</v>
      </c>
      <c r="N10" s="84">
        <v>9</v>
      </c>
      <c r="O10" s="84">
        <v>19</v>
      </c>
      <c r="P10" s="84">
        <v>12</v>
      </c>
      <c r="Q10" s="84">
        <v>11</v>
      </c>
      <c r="R10" s="84">
        <v>13</v>
      </c>
      <c r="S10" s="84">
        <v>19</v>
      </c>
      <c r="T10" s="84">
        <v>9</v>
      </c>
      <c r="U10" s="84">
        <v>19</v>
      </c>
      <c r="V10" s="84">
        <v>10</v>
      </c>
      <c r="W10" s="84">
        <v>11</v>
      </c>
      <c r="X10" s="84">
        <v>11</v>
      </c>
      <c r="Y10" s="84">
        <v>11</v>
      </c>
      <c r="Z10" s="84">
        <v>12</v>
      </c>
      <c r="AA10" s="84">
        <v>19</v>
      </c>
      <c r="AB10" s="84">
        <v>19</v>
      </c>
      <c r="AC10" s="84">
        <v>18</v>
      </c>
      <c r="AD10" s="84">
        <v>15</v>
      </c>
      <c r="AE10" s="84">
        <v>12</v>
      </c>
      <c r="AF10" s="84">
        <v>14</v>
      </c>
      <c r="AG10" s="84">
        <v>10</v>
      </c>
      <c r="AH10" s="84">
        <v>10</v>
      </c>
      <c r="AI10" s="84">
        <v>6</v>
      </c>
      <c r="AJ10" s="84">
        <v>10</v>
      </c>
      <c r="AK10" s="84">
        <v>10</v>
      </c>
      <c r="AL10" s="84">
        <v>2</v>
      </c>
      <c r="AM10" s="84">
        <v>21</v>
      </c>
      <c r="AN10" s="84">
        <v>16</v>
      </c>
      <c r="AO10" s="84">
        <v>14</v>
      </c>
      <c r="AP10" s="84">
        <v>15</v>
      </c>
      <c r="AQ10" s="84">
        <v>11</v>
      </c>
      <c r="AR10" s="84">
        <v>6</v>
      </c>
      <c r="AS10" s="84">
        <v>3</v>
      </c>
      <c r="AT10" s="84">
        <v>17</v>
      </c>
      <c r="AU10" s="84">
        <v>16</v>
      </c>
      <c r="AV10" s="84">
        <v>14</v>
      </c>
      <c r="AW10" s="84">
        <v>16</v>
      </c>
      <c r="AX10" s="84">
        <v>10</v>
      </c>
      <c r="AY10" s="84">
        <v>19</v>
      </c>
      <c r="AZ10" s="84">
        <v>10</v>
      </c>
    </row>
    <row r="11" spans="1:52" ht="12.75">
      <c r="A11" s="100"/>
      <c r="B11" s="99" t="s">
        <v>23</v>
      </c>
      <c r="C11" s="99">
        <f>SUM(D11:AZ11)</f>
        <v>1145</v>
      </c>
      <c r="D11" s="84">
        <v>10</v>
      </c>
      <c r="E11" s="84">
        <v>14</v>
      </c>
      <c r="F11" s="84">
        <v>30</v>
      </c>
      <c r="G11" s="84">
        <v>14</v>
      </c>
      <c r="H11" s="84">
        <v>19</v>
      </c>
      <c r="I11" s="84">
        <v>25</v>
      </c>
      <c r="J11" s="84">
        <v>24</v>
      </c>
      <c r="K11" s="84">
        <v>18</v>
      </c>
      <c r="L11" s="84">
        <v>39</v>
      </c>
      <c r="M11" s="84">
        <v>14</v>
      </c>
      <c r="N11" s="84">
        <v>14</v>
      </c>
      <c r="O11" s="84">
        <v>37</v>
      </c>
      <c r="P11" s="84">
        <v>12</v>
      </c>
      <c r="Q11" s="84">
        <v>20</v>
      </c>
      <c r="R11" s="84">
        <v>27</v>
      </c>
      <c r="S11" s="84">
        <v>22</v>
      </c>
      <c r="T11" s="84">
        <v>16</v>
      </c>
      <c r="U11" s="84">
        <v>19</v>
      </c>
      <c r="V11" s="84">
        <v>89</v>
      </c>
      <c r="W11" s="84">
        <v>22</v>
      </c>
      <c r="X11" s="84">
        <v>33</v>
      </c>
      <c r="Y11" s="84">
        <v>14</v>
      </c>
      <c r="Z11" s="84">
        <v>24</v>
      </c>
      <c r="AA11" s="84">
        <v>21</v>
      </c>
      <c r="AB11" s="84">
        <v>23</v>
      </c>
      <c r="AC11" s="84">
        <v>26</v>
      </c>
      <c r="AD11" s="84">
        <v>38</v>
      </c>
      <c r="AE11" s="84">
        <v>42</v>
      </c>
      <c r="AF11" s="84">
        <v>23</v>
      </c>
      <c r="AG11" s="84">
        <v>25</v>
      </c>
      <c r="AH11" s="84">
        <v>34</v>
      </c>
      <c r="AI11" s="84">
        <v>8</v>
      </c>
      <c r="AJ11" s="84">
        <v>18</v>
      </c>
      <c r="AK11" s="84">
        <v>21</v>
      </c>
      <c r="AL11" s="84">
        <v>1</v>
      </c>
      <c r="AM11" s="84">
        <v>22</v>
      </c>
      <c r="AN11" s="84">
        <v>21</v>
      </c>
      <c r="AO11" s="84">
        <v>24</v>
      </c>
      <c r="AP11" s="84">
        <v>20</v>
      </c>
      <c r="AQ11" s="84">
        <v>14</v>
      </c>
      <c r="AR11" s="84">
        <v>22</v>
      </c>
      <c r="AS11" s="84">
        <v>14</v>
      </c>
      <c r="AT11" s="84">
        <v>40</v>
      </c>
      <c r="AU11" s="84">
        <v>26</v>
      </c>
      <c r="AV11" s="84">
        <v>15</v>
      </c>
      <c r="AW11" s="84">
        <v>15</v>
      </c>
      <c r="AX11" s="84">
        <v>36</v>
      </c>
      <c r="AY11" s="84">
        <v>17</v>
      </c>
      <c r="AZ11" s="84">
        <v>23</v>
      </c>
    </row>
    <row r="12" spans="1:52" s="101" customFormat="1" ht="12.75">
      <c r="A12" s="102"/>
      <c r="B12" s="101" t="s">
        <v>24</v>
      </c>
      <c r="C12" s="101">
        <f>SUM(C9:C11)</f>
        <v>1783</v>
      </c>
      <c r="D12" s="101">
        <f aca="true" t="shared" si="3" ref="D12:AZ12">SUM(D9:D11)</f>
        <v>20</v>
      </c>
      <c r="E12" s="101">
        <f t="shared" si="3"/>
        <v>27</v>
      </c>
      <c r="F12" s="101">
        <f t="shared" si="3"/>
        <v>45</v>
      </c>
      <c r="G12" s="101">
        <f t="shared" si="3"/>
        <v>18</v>
      </c>
      <c r="H12" s="101">
        <f t="shared" si="3"/>
        <v>38</v>
      </c>
      <c r="I12" s="101">
        <f t="shared" si="3"/>
        <v>35</v>
      </c>
      <c r="J12" s="101">
        <f t="shared" si="3"/>
        <v>36</v>
      </c>
      <c r="K12" s="101">
        <f t="shared" si="3"/>
        <v>27</v>
      </c>
      <c r="L12" s="101">
        <f t="shared" si="3"/>
        <v>76</v>
      </c>
      <c r="M12" s="101">
        <f t="shared" si="3"/>
        <v>20</v>
      </c>
      <c r="N12" s="101">
        <f t="shared" si="3"/>
        <v>23</v>
      </c>
      <c r="O12" s="101">
        <f t="shared" si="3"/>
        <v>56</v>
      </c>
      <c r="P12" s="101">
        <f t="shared" si="3"/>
        <v>24</v>
      </c>
      <c r="Q12" s="101">
        <f t="shared" si="3"/>
        <v>31</v>
      </c>
      <c r="R12" s="101">
        <f t="shared" si="3"/>
        <v>40</v>
      </c>
      <c r="S12" s="101">
        <f t="shared" si="3"/>
        <v>41</v>
      </c>
      <c r="T12" s="101">
        <f t="shared" si="3"/>
        <v>25</v>
      </c>
      <c r="U12" s="101">
        <f t="shared" si="3"/>
        <v>38</v>
      </c>
      <c r="V12" s="101">
        <f t="shared" si="3"/>
        <v>99</v>
      </c>
      <c r="W12" s="101">
        <f t="shared" si="3"/>
        <v>33</v>
      </c>
      <c r="X12" s="101">
        <f t="shared" si="3"/>
        <v>44</v>
      </c>
      <c r="Y12" s="101">
        <f t="shared" si="3"/>
        <v>25</v>
      </c>
      <c r="Z12" s="101">
        <f t="shared" si="3"/>
        <v>36</v>
      </c>
      <c r="AA12" s="101">
        <f t="shared" si="3"/>
        <v>40</v>
      </c>
      <c r="AB12" s="101">
        <f t="shared" si="3"/>
        <v>42</v>
      </c>
      <c r="AC12" s="101">
        <f t="shared" si="3"/>
        <v>44</v>
      </c>
      <c r="AD12" s="101">
        <f t="shared" si="3"/>
        <v>53</v>
      </c>
      <c r="AE12" s="101">
        <f t="shared" si="3"/>
        <v>54</v>
      </c>
      <c r="AF12" s="101">
        <f t="shared" si="3"/>
        <v>37</v>
      </c>
      <c r="AG12" s="101">
        <f t="shared" si="3"/>
        <v>35</v>
      </c>
      <c r="AH12" s="101">
        <f t="shared" si="3"/>
        <v>44</v>
      </c>
      <c r="AI12" s="101">
        <f t="shared" si="3"/>
        <v>15</v>
      </c>
      <c r="AJ12" s="101">
        <f t="shared" si="3"/>
        <v>28</v>
      </c>
      <c r="AK12" s="101">
        <f t="shared" si="3"/>
        <v>34</v>
      </c>
      <c r="AL12" s="101">
        <f t="shared" si="3"/>
        <v>3</v>
      </c>
      <c r="AM12" s="101">
        <f t="shared" si="3"/>
        <v>43</v>
      </c>
      <c r="AN12" s="101">
        <f t="shared" si="3"/>
        <v>37</v>
      </c>
      <c r="AO12" s="101">
        <f t="shared" si="3"/>
        <v>38</v>
      </c>
      <c r="AP12" s="101">
        <f t="shared" si="3"/>
        <v>35</v>
      </c>
      <c r="AQ12" s="101">
        <f t="shared" si="3"/>
        <v>25</v>
      </c>
      <c r="AR12" s="101">
        <f t="shared" si="3"/>
        <v>28</v>
      </c>
      <c r="AS12" s="101">
        <f t="shared" si="3"/>
        <v>17</v>
      </c>
      <c r="AT12" s="101">
        <f t="shared" si="3"/>
        <v>57</v>
      </c>
      <c r="AU12" s="101">
        <f t="shared" si="3"/>
        <v>42</v>
      </c>
      <c r="AV12" s="101">
        <f t="shared" si="3"/>
        <v>29</v>
      </c>
      <c r="AW12" s="101">
        <f t="shared" si="3"/>
        <v>31</v>
      </c>
      <c r="AX12" s="101">
        <f t="shared" si="3"/>
        <v>46</v>
      </c>
      <c r="AY12" s="101">
        <f t="shared" si="3"/>
        <v>36</v>
      </c>
      <c r="AZ12" s="101">
        <f t="shared" si="3"/>
        <v>33</v>
      </c>
    </row>
    <row r="13" spans="1:52" s="101" customFormat="1" ht="12.75">
      <c r="A13" s="102"/>
      <c r="B13" s="103" t="s">
        <v>11</v>
      </c>
      <c r="C13" s="101">
        <f>SUM(C8-C12)</f>
        <v>29023</v>
      </c>
      <c r="D13" s="101">
        <f>SUM(D8-D12)</f>
        <v>664</v>
      </c>
      <c r="E13" s="101">
        <f aca="true" t="shared" si="4" ref="E13:AZ13">SUM(E8-E12)</f>
        <v>435</v>
      </c>
      <c r="F13" s="101">
        <f t="shared" si="4"/>
        <v>426</v>
      </c>
      <c r="G13" s="101">
        <f t="shared" si="4"/>
        <v>603</v>
      </c>
      <c r="H13" s="101">
        <f t="shared" si="4"/>
        <v>499</v>
      </c>
      <c r="I13" s="101">
        <f t="shared" si="4"/>
        <v>631</v>
      </c>
      <c r="J13" s="101">
        <f t="shared" si="4"/>
        <v>581</v>
      </c>
      <c r="K13" s="101">
        <f t="shared" si="4"/>
        <v>551</v>
      </c>
      <c r="L13" s="101">
        <f t="shared" si="4"/>
        <v>688</v>
      </c>
      <c r="M13" s="101">
        <f t="shared" si="4"/>
        <v>667</v>
      </c>
      <c r="N13" s="101">
        <f t="shared" si="4"/>
        <v>619</v>
      </c>
      <c r="O13" s="101">
        <f t="shared" si="4"/>
        <v>643</v>
      </c>
      <c r="P13" s="101">
        <f t="shared" si="4"/>
        <v>573</v>
      </c>
      <c r="Q13" s="101">
        <f t="shared" si="4"/>
        <v>664</v>
      </c>
      <c r="R13" s="101">
        <f t="shared" si="4"/>
        <v>596</v>
      </c>
      <c r="S13" s="101">
        <f t="shared" si="4"/>
        <v>601</v>
      </c>
      <c r="T13" s="101">
        <f t="shared" si="4"/>
        <v>587</v>
      </c>
      <c r="U13" s="101">
        <f t="shared" si="4"/>
        <v>604</v>
      </c>
      <c r="V13" s="101">
        <f t="shared" si="4"/>
        <v>514</v>
      </c>
      <c r="W13" s="101">
        <f t="shared" si="4"/>
        <v>692</v>
      </c>
      <c r="X13" s="101">
        <f t="shared" si="4"/>
        <v>692</v>
      </c>
      <c r="Y13" s="101">
        <f t="shared" si="4"/>
        <v>524</v>
      </c>
      <c r="Z13" s="101">
        <f t="shared" si="4"/>
        <v>546</v>
      </c>
      <c r="AA13" s="101">
        <f t="shared" si="4"/>
        <v>742</v>
      </c>
      <c r="AB13" s="101">
        <f t="shared" si="4"/>
        <v>712</v>
      </c>
      <c r="AC13" s="101">
        <f t="shared" si="4"/>
        <v>695</v>
      </c>
      <c r="AD13" s="101">
        <f t="shared" si="4"/>
        <v>561</v>
      </c>
      <c r="AE13" s="101">
        <f t="shared" si="4"/>
        <v>534</v>
      </c>
      <c r="AF13" s="101">
        <f t="shared" si="4"/>
        <v>511</v>
      </c>
      <c r="AG13" s="101">
        <f t="shared" si="4"/>
        <v>555</v>
      </c>
      <c r="AH13" s="101">
        <f t="shared" si="4"/>
        <v>460</v>
      </c>
      <c r="AI13" s="101">
        <f t="shared" si="4"/>
        <v>506</v>
      </c>
      <c r="AJ13" s="101">
        <f t="shared" si="4"/>
        <v>664</v>
      </c>
      <c r="AK13" s="101">
        <f t="shared" si="4"/>
        <v>569</v>
      </c>
      <c r="AL13" s="101">
        <f t="shared" si="4"/>
        <v>26</v>
      </c>
      <c r="AM13" s="101">
        <f t="shared" si="4"/>
        <v>826</v>
      </c>
      <c r="AN13" s="101">
        <f t="shared" si="4"/>
        <v>680</v>
      </c>
      <c r="AO13" s="101">
        <f t="shared" si="4"/>
        <v>640</v>
      </c>
      <c r="AP13" s="101">
        <f t="shared" si="4"/>
        <v>485</v>
      </c>
      <c r="AQ13" s="101">
        <f t="shared" si="4"/>
        <v>570</v>
      </c>
      <c r="AR13" s="101">
        <f t="shared" si="4"/>
        <v>567</v>
      </c>
      <c r="AS13" s="101">
        <f t="shared" si="4"/>
        <v>564</v>
      </c>
      <c r="AT13" s="101">
        <f t="shared" si="4"/>
        <v>452</v>
      </c>
      <c r="AU13" s="101">
        <f t="shared" si="4"/>
        <v>561</v>
      </c>
      <c r="AV13" s="101">
        <f t="shared" si="4"/>
        <v>653</v>
      </c>
      <c r="AW13" s="101">
        <f t="shared" si="4"/>
        <v>679</v>
      </c>
      <c r="AX13" s="101">
        <f t="shared" si="4"/>
        <v>807</v>
      </c>
      <c r="AY13" s="101">
        <f t="shared" si="4"/>
        <v>613</v>
      </c>
      <c r="AZ13" s="101">
        <f t="shared" si="4"/>
        <v>791</v>
      </c>
    </row>
    <row r="14" spans="1:52" ht="12.75">
      <c r="A14" s="100" t="s">
        <v>5</v>
      </c>
      <c r="B14" s="104" t="s">
        <v>53</v>
      </c>
      <c r="C14" s="99">
        <f aca="true" t="shared" si="5" ref="C14:C32">SUM(D14:AZ14)</f>
        <v>8303</v>
      </c>
      <c r="D14" s="84">
        <v>221</v>
      </c>
      <c r="E14" s="84">
        <v>133</v>
      </c>
      <c r="F14" s="84">
        <v>163</v>
      </c>
      <c r="G14" s="84">
        <v>163</v>
      </c>
      <c r="H14" s="84">
        <v>122</v>
      </c>
      <c r="I14" s="84">
        <v>151</v>
      </c>
      <c r="J14" s="84">
        <v>156</v>
      </c>
      <c r="K14" s="84">
        <v>158</v>
      </c>
      <c r="L14" s="84">
        <v>206</v>
      </c>
      <c r="M14" s="84">
        <v>201</v>
      </c>
      <c r="N14" s="84">
        <v>197</v>
      </c>
      <c r="O14" s="84">
        <v>182</v>
      </c>
      <c r="P14" s="84">
        <v>185</v>
      </c>
      <c r="Q14" s="84">
        <v>197</v>
      </c>
      <c r="R14" s="84">
        <v>191</v>
      </c>
      <c r="S14" s="84">
        <v>151</v>
      </c>
      <c r="T14" s="84">
        <v>183</v>
      </c>
      <c r="U14" s="84">
        <v>151</v>
      </c>
      <c r="V14" s="84">
        <v>153</v>
      </c>
      <c r="W14" s="84">
        <v>184</v>
      </c>
      <c r="X14" s="84">
        <v>202</v>
      </c>
      <c r="Y14" s="84">
        <v>129</v>
      </c>
      <c r="Z14" s="84">
        <v>144</v>
      </c>
      <c r="AA14" s="84">
        <v>244</v>
      </c>
      <c r="AB14" s="84">
        <v>205</v>
      </c>
      <c r="AC14" s="84">
        <v>188</v>
      </c>
      <c r="AD14" s="84">
        <v>166</v>
      </c>
      <c r="AE14" s="84">
        <v>140</v>
      </c>
      <c r="AF14" s="84">
        <v>152</v>
      </c>
      <c r="AG14" s="84">
        <v>147</v>
      </c>
      <c r="AH14" s="84">
        <v>131</v>
      </c>
      <c r="AI14" s="84">
        <v>148</v>
      </c>
      <c r="AJ14" s="84">
        <v>190</v>
      </c>
      <c r="AK14" s="84">
        <v>153</v>
      </c>
      <c r="AL14" s="84">
        <v>8</v>
      </c>
      <c r="AM14" s="84">
        <v>269</v>
      </c>
      <c r="AN14" s="84">
        <v>208</v>
      </c>
      <c r="AO14" s="84">
        <v>188</v>
      </c>
      <c r="AP14" s="84">
        <v>122</v>
      </c>
      <c r="AQ14" s="84">
        <v>121</v>
      </c>
      <c r="AR14" s="84">
        <v>130</v>
      </c>
      <c r="AS14" s="84">
        <v>138</v>
      </c>
      <c r="AT14" s="84">
        <v>144</v>
      </c>
      <c r="AU14" s="84">
        <v>142</v>
      </c>
      <c r="AV14" s="84">
        <v>215</v>
      </c>
      <c r="AW14" s="84">
        <v>194</v>
      </c>
      <c r="AX14" s="84">
        <v>230</v>
      </c>
      <c r="AY14" s="84">
        <v>169</v>
      </c>
      <c r="AZ14" s="84">
        <v>238</v>
      </c>
    </row>
    <row r="15" spans="1:52" ht="12.75">
      <c r="A15" s="100"/>
      <c r="B15" s="99" t="s">
        <v>54</v>
      </c>
      <c r="C15" s="99">
        <f t="shared" si="5"/>
        <v>1726</v>
      </c>
      <c r="D15" s="84">
        <v>40</v>
      </c>
      <c r="E15" s="84">
        <v>27</v>
      </c>
      <c r="F15" s="84">
        <v>37</v>
      </c>
      <c r="G15" s="84">
        <v>41</v>
      </c>
      <c r="H15" s="84">
        <v>34</v>
      </c>
      <c r="I15" s="84">
        <v>41</v>
      </c>
      <c r="J15" s="84">
        <v>25</v>
      </c>
      <c r="K15" s="84">
        <v>37</v>
      </c>
      <c r="L15" s="84">
        <v>32</v>
      </c>
      <c r="M15" s="84">
        <v>51</v>
      </c>
      <c r="N15" s="84">
        <v>49</v>
      </c>
      <c r="O15" s="84">
        <v>35</v>
      </c>
      <c r="P15" s="84">
        <v>35</v>
      </c>
      <c r="Q15" s="84">
        <v>43</v>
      </c>
      <c r="R15" s="84">
        <v>35</v>
      </c>
      <c r="S15" s="84">
        <v>53</v>
      </c>
      <c r="T15" s="84">
        <v>46</v>
      </c>
      <c r="U15" s="84">
        <v>35</v>
      </c>
      <c r="V15" s="84">
        <v>31</v>
      </c>
      <c r="W15" s="84">
        <v>38</v>
      </c>
      <c r="X15" s="84">
        <v>42</v>
      </c>
      <c r="Y15" s="84">
        <v>26</v>
      </c>
      <c r="Z15" s="84">
        <v>24</v>
      </c>
      <c r="AA15" s="84">
        <v>36</v>
      </c>
      <c r="AB15" s="84">
        <v>36</v>
      </c>
      <c r="AC15" s="84">
        <v>33</v>
      </c>
      <c r="AD15" s="84">
        <v>32</v>
      </c>
      <c r="AE15" s="84">
        <v>34</v>
      </c>
      <c r="AF15" s="84">
        <v>22</v>
      </c>
      <c r="AG15" s="84">
        <v>40</v>
      </c>
      <c r="AH15" s="84">
        <v>26</v>
      </c>
      <c r="AI15" s="84">
        <v>41</v>
      </c>
      <c r="AJ15" s="84">
        <v>32</v>
      </c>
      <c r="AK15" s="84">
        <v>42</v>
      </c>
      <c r="AL15" s="84">
        <v>1</v>
      </c>
      <c r="AM15" s="84">
        <v>56</v>
      </c>
      <c r="AN15" s="84">
        <v>49</v>
      </c>
      <c r="AO15" s="84">
        <v>51</v>
      </c>
      <c r="AP15" s="84">
        <v>32</v>
      </c>
      <c r="AQ15" s="84">
        <v>19</v>
      </c>
      <c r="AR15" s="84">
        <v>28</v>
      </c>
      <c r="AS15" s="84">
        <v>35</v>
      </c>
      <c r="AT15" s="84">
        <v>21</v>
      </c>
      <c r="AU15" s="84">
        <v>35</v>
      </c>
      <c r="AV15" s="84">
        <v>48</v>
      </c>
      <c r="AW15" s="84">
        <v>22</v>
      </c>
      <c r="AX15" s="84">
        <v>37</v>
      </c>
      <c r="AY15" s="84">
        <v>22</v>
      </c>
      <c r="AZ15" s="84">
        <v>39</v>
      </c>
    </row>
    <row r="16" spans="2:52" ht="12.75">
      <c r="B16" s="104" t="s">
        <v>55</v>
      </c>
      <c r="C16" s="99">
        <f t="shared" si="5"/>
        <v>829</v>
      </c>
      <c r="D16" s="84">
        <v>10</v>
      </c>
      <c r="E16" s="84">
        <v>23</v>
      </c>
      <c r="F16" s="84">
        <v>15</v>
      </c>
      <c r="G16" s="84">
        <v>18</v>
      </c>
      <c r="H16" s="84">
        <v>12</v>
      </c>
      <c r="I16" s="84">
        <v>18</v>
      </c>
      <c r="J16" s="84">
        <v>16</v>
      </c>
      <c r="K16" s="84">
        <v>18</v>
      </c>
      <c r="L16" s="84">
        <v>19</v>
      </c>
      <c r="M16" s="84">
        <v>20</v>
      </c>
      <c r="N16" s="84">
        <v>11</v>
      </c>
      <c r="O16" s="84">
        <v>21</v>
      </c>
      <c r="P16" s="84">
        <v>26</v>
      </c>
      <c r="Q16" s="84">
        <v>18</v>
      </c>
      <c r="R16" s="84">
        <v>18</v>
      </c>
      <c r="S16" s="84">
        <v>15</v>
      </c>
      <c r="T16" s="84">
        <v>8</v>
      </c>
      <c r="U16" s="84">
        <v>11</v>
      </c>
      <c r="V16" s="84">
        <v>11</v>
      </c>
      <c r="W16" s="84">
        <v>21</v>
      </c>
      <c r="X16" s="84">
        <v>14</v>
      </c>
      <c r="Y16" s="84">
        <v>16</v>
      </c>
      <c r="Z16" s="84">
        <v>28</v>
      </c>
      <c r="AA16" s="84">
        <v>19</v>
      </c>
      <c r="AB16" s="84">
        <v>17</v>
      </c>
      <c r="AC16" s="84">
        <v>19</v>
      </c>
      <c r="AD16" s="84">
        <v>26</v>
      </c>
      <c r="AE16" s="84">
        <v>23</v>
      </c>
      <c r="AF16" s="84">
        <v>10</v>
      </c>
      <c r="AG16" s="84">
        <v>19</v>
      </c>
      <c r="AH16" s="84">
        <v>22</v>
      </c>
      <c r="AI16" s="84">
        <v>16</v>
      </c>
      <c r="AJ16" s="84">
        <v>21</v>
      </c>
      <c r="AK16" s="84">
        <v>12</v>
      </c>
      <c r="AL16" s="84">
        <v>1</v>
      </c>
      <c r="AM16" s="84">
        <v>9</v>
      </c>
      <c r="AN16" s="84">
        <v>23</v>
      </c>
      <c r="AO16" s="84">
        <v>9</v>
      </c>
      <c r="AP16" s="84">
        <v>16</v>
      </c>
      <c r="AQ16" s="84">
        <v>8</v>
      </c>
      <c r="AR16" s="84">
        <v>7</v>
      </c>
      <c r="AS16" s="84">
        <v>11</v>
      </c>
      <c r="AT16" s="84">
        <v>7</v>
      </c>
      <c r="AU16" s="84">
        <v>22</v>
      </c>
      <c r="AV16" s="84">
        <v>14</v>
      </c>
      <c r="AW16" s="84">
        <v>31</v>
      </c>
      <c r="AX16" s="84">
        <v>48</v>
      </c>
      <c r="AY16" s="84">
        <v>10</v>
      </c>
      <c r="AZ16" s="84">
        <v>22</v>
      </c>
    </row>
    <row r="17" spans="2:52" ht="12.75">
      <c r="B17" s="104" t="s">
        <v>56</v>
      </c>
      <c r="C17" s="99">
        <f t="shared" si="5"/>
        <v>550</v>
      </c>
      <c r="D17" s="84">
        <v>6</v>
      </c>
      <c r="E17" s="84">
        <v>4</v>
      </c>
      <c r="F17" s="84">
        <v>13</v>
      </c>
      <c r="G17" s="84">
        <v>16</v>
      </c>
      <c r="H17" s="84">
        <v>4</v>
      </c>
      <c r="I17" s="84">
        <v>14</v>
      </c>
      <c r="J17" s="84">
        <v>17</v>
      </c>
      <c r="K17" s="84">
        <v>10</v>
      </c>
      <c r="L17" s="84">
        <v>9</v>
      </c>
      <c r="M17" s="84">
        <v>13</v>
      </c>
      <c r="N17" s="84">
        <v>3</v>
      </c>
      <c r="O17" s="84">
        <v>9</v>
      </c>
      <c r="P17" s="84">
        <v>6</v>
      </c>
      <c r="Q17" s="84">
        <v>20</v>
      </c>
      <c r="R17" s="84">
        <v>11</v>
      </c>
      <c r="S17" s="84">
        <v>8</v>
      </c>
      <c r="T17" s="84">
        <v>7</v>
      </c>
      <c r="U17" s="84">
        <v>15</v>
      </c>
      <c r="V17" s="84">
        <v>1</v>
      </c>
      <c r="W17" s="84">
        <v>10</v>
      </c>
      <c r="X17" s="84">
        <v>12</v>
      </c>
      <c r="Y17" s="84">
        <v>12</v>
      </c>
      <c r="Z17" s="84">
        <v>10</v>
      </c>
      <c r="AA17" s="84">
        <v>22</v>
      </c>
      <c r="AB17" s="84">
        <v>10</v>
      </c>
      <c r="AC17" s="84">
        <v>9</v>
      </c>
      <c r="AD17" s="84">
        <v>19</v>
      </c>
      <c r="AE17" s="84">
        <v>29</v>
      </c>
      <c r="AF17" s="84">
        <v>11</v>
      </c>
      <c r="AG17" s="84">
        <v>9</v>
      </c>
      <c r="AH17" s="84">
        <v>7</v>
      </c>
      <c r="AI17" s="84">
        <v>13</v>
      </c>
      <c r="AJ17" s="84">
        <v>10</v>
      </c>
      <c r="AK17" s="84">
        <v>22</v>
      </c>
      <c r="AL17" s="84">
        <v>0</v>
      </c>
      <c r="AM17" s="84">
        <v>30</v>
      </c>
      <c r="AN17" s="84">
        <v>7</v>
      </c>
      <c r="AO17" s="84">
        <v>23</v>
      </c>
      <c r="AP17" s="84">
        <v>5</v>
      </c>
      <c r="AQ17" s="84">
        <v>8</v>
      </c>
      <c r="AR17" s="84">
        <v>2</v>
      </c>
      <c r="AS17" s="84">
        <v>7</v>
      </c>
      <c r="AT17" s="84">
        <v>7</v>
      </c>
      <c r="AU17" s="84">
        <v>8</v>
      </c>
      <c r="AV17" s="84">
        <v>15</v>
      </c>
      <c r="AW17" s="84">
        <v>14</v>
      </c>
      <c r="AX17" s="84">
        <v>7</v>
      </c>
      <c r="AY17" s="84">
        <v>10</v>
      </c>
      <c r="AZ17" s="84">
        <v>16</v>
      </c>
    </row>
    <row r="18" spans="2:52" ht="12.75">
      <c r="B18" s="104" t="s">
        <v>57</v>
      </c>
      <c r="C18" s="99">
        <f t="shared" si="5"/>
        <v>1011</v>
      </c>
      <c r="D18" s="84">
        <v>39</v>
      </c>
      <c r="E18" s="84">
        <v>13</v>
      </c>
      <c r="F18" s="84">
        <v>16</v>
      </c>
      <c r="G18" s="84">
        <v>24</v>
      </c>
      <c r="H18" s="84">
        <v>15</v>
      </c>
      <c r="I18" s="84">
        <v>27</v>
      </c>
      <c r="J18" s="84">
        <v>20</v>
      </c>
      <c r="K18" s="84">
        <v>28</v>
      </c>
      <c r="L18" s="84">
        <v>18</v>
      </c>
      <c r="M18" s="84">
        <v>31</v>
      </c>
      <c r="N18" s="84">
        <v>30</v>
      </c>
      <c r="O18" s="84">
        <v>34</v>
      </c>
      <c r="P18" s="84">
        <v>32</v>
      </c>
      <c r="Q18" s="84">
        <v>21</v>
      </c>
      <c r="R18" s="84">
        <v>19</v>
      </c>
      <c r="S18" s="84">
        <v>19</v>
      </c>
      <c r="T18" s="84">
        <v>13</v>
      </c>
      <c r="U18" s="84">
        <v>32</v>
      </c>
      <c r="V18" s="84">
        <v>30</v>
      </c>
      <c r="W18" s="84">
        <v>29</v>
      </c>
      <c r="X18" s="84">
        <v>28</v>
      </c>
      <c r="Y18" s="84">
        <v>9</v>
      </c>
      <c r="Z18" s="84">
        <v>24</v>
      </c>
      <c r="AA18" s="84">
        <v>24</v>
      </c>
      <c r="AB18" s="84">
        <v>30</v>
      </c>
      <c r="AC18" s="84">
        <v>15</v>
      </c>
      <c r="AD18" s="84">
        <v>8</v>
      </c>
      <c r="AE18" s="84">
        <v>11</v>
      </c>
      <c r="AF18" s="84">
        <v>28</v>
      </c>
      <c r="AG18" s="84">
        <v>25</v>
      </c>
      <c r="AH18" s="84">
        <v>22</v>
      </c>
      <c r="AI18" s="84">
        <v>9</v>
      </c>
      <c r="AJ18" s="84">
        <v>28</v>
      </c>
      <c r="AK18" s="84">
        <v>21</v>
      </c>
      <c r="AL18" s="84">
        <v>0</v>
      </c>
      <c r="AM18" s="84">
        <v>31</v>
      </c>
      <c r="AN18" s="84">
        <v>16</v>
      </c>
      <c r="AO18" s="84">
        <v>23</v>
      </c>
      <c r="AP18" s="84">
        <v>9</v>
      </c>
      <c r="AQ18" s="84">
        <v>15</v>
      </c>
      <c r="AR18" s="84">
        <v>12</v>
      </c>
      <c r="AS18" s="84">
        <v>11</v>
      </c>
      <c r="AT18" s="84">
        <v>8</v>
      </c>
      <c r="AU18" s="84">
        <v>15</v>
      </c>
      <c r="AV18" s="84">
        <v>18</v>
      </c>
      <c r="AW18" s="84">
        <v>17</v>
      </c>
      <c r="AX18" s="84">
        <v>26</v>
      </c>
      <c r="AY18" s="84">
        <v>11</v>
      </c>
      <c r="AZ18" s="84">
        <v>27</v>
      </c>
    </row>
    <row r="19" spans="2:52" ht="12.75">
      <c r="B19" s="104" t="s">
        <v>58</v>
      </c>
      <c r="C19" s="99">
        <f t="shared" si="5"/>
        <v>304</v>
      </c>
      <c r="D19" s="84">
        <v>0</v>
      </c>
      <c r="E19" s="84">
        <v>3</v>
      </c>
      <c r="F19" s="84">
        <v>2</v>
      </c>
      <c r="G19" s="84">
        <v>3</v>
      </c>
      <c r="H19" s="84">
        <v>6</v>
      </c>
      <c r="I19" s="84">
        <v>7</v>
      </c>
      <c r="J19" s="84">
        <v>9</v>
      </c>
      <c r="K19" s="84">
        <v>9</v>
      </c>
      <c r="L19" s="84">
        <v>9</v>
      </c>
      <c r="M19" s="84">
        <v>5</v>
      </c>
      <c r="N19" s="84">
        <v>6</v>
      </c>
      <c r="O19" s="84">
        <v>10</v>
      </c>
      <c r="P19" s="84">
        <v>5</v>
      </c>
      <c r="Q19" s="84">
        <v>8</v>
      </c>
      <c r="R19" s="84">
        <v>2</v>
      </c>
      <c r="S19" s="84">
        <v>9</v>
      </c>
      <c r="T19" s="84">
        <v>5</v>
      </c>
      <c r="U19" s="84">
        <v>9</v>
      </c>
      <c r="V19" s="84">
        <v>2</v>
      </c>
      <c r="W19" s="84">
        <v>9</v>
      </c>
      <c r="X19" s="84">
        <v>8</v>
      </c>
      <c r="Y19" s="84">
        <v>9</v>
      </c>
      <c r="Z19" s="84">
        <v>4</v>
      </c>
      <c r="AA19" s="84">
        <v>7</v>
      </c>
      <c r="AB19" s="84">
        <v>10</v>
      </c>
      <c r="AC19" s="84">
        <v>10</v>
      </c>
      <c r="AD19" s="84">
        <v>4</v>
      </c>
      <c r="AE19" s="84">
        <v>12</v>
      </c>
      <c r="AF19" s="84">
        <v>8</v>
      </c>
      <c r="AG19" s="84">
        <v>10</v>
      </c>
      <c r="AH19" s="84">
        <v>0</v>
      </c>
      <c r="AI19" s="84">
        <v>3</v>
      </c>
      <c r="AJ19" s="84">
        <v>7</v>
      </c>
      <c r="AK19" s="84">
        <v>7</v>
      </c>
      <c r="AL19" s="84">
        <v>0</v>
      </c>
      <c r="AM19" s="84">
        <v>7</v>
      </c>
      <c r="AN19" s="84">
        <v>5</v>
      </c>
      <c r="AO19" s="84">
        <v>10</v>
      </c>
      <c r="AP19" s="84">
        <v>13</v>
      </c>
      <c r="AQ19" s="84">
        <v>4</v>
      </c>
      <c r="AR19" s="84">
        <v>6</v>
      </c>
      <c r="AS19" s="84">
        <v>3</v>
      </c>
      <c r="AT19" s="84">
        <v>0</v>
      </c>
      <c r="AU19" s="84">
        <v>5</v>
      </c>
      <c r="AV19" s="84">
        <v>4</v>
      </c>
      <c r="AW19" s="84">
        <v>11</v>
      </c>
      <c r="AX19" s="84">
        <v>5</v>
      </c>
      <c r="AY19" s="84">
        <v>3</v>
      </c>
      <c r="AZ19" s="84">
        <v>11</v>
      </c>
    </row>
    <row r="20" spans="2:52" ht="12.75">
      <c r="B20" s="104" t="s">
        <v>59</v>
      </c>
      <c r="C20" s="99">
        <f t="shared" si="5"/>
        <v>1092</v>
      </c>
      <c r="D20" s="84">
        <v>45</v>
      </c>
      <c r="E20" s="84">
        <v>17</v>
      </c>
      <c r="F20" s="84">
        <v>21</v>
      </c>
      <c r="G20" s="84">
        <v>23</v>
      </c>
      <c r="H20" s="84">
        <v>18</v>
      </c>
      <c r="I20" s="84">
        <v>26</v>
      </c>
      <c r="J20" s="84">
        <v>21</v>
      </c>
      <c r="K20" s="84">
        <v>21</v>
      </c>
      <c r="L20" s="84">
        <v>47</v>
      </c>
      <c r="M20" s="84">
        <v>29</v>
      </c>
      <c r="N20" s="84">
        <v>26</v>
      </c>
      <c r="O20" s="84">
        <v>25</v>
      </c>
      <c r="P20" s="84">
        <v>19</v>
      </c>
      <c r="Q20" s="84">
        <v>18</v>
      </c>
      <c r="R20" s="84">
        <v>20</v>
      </c>
      <c r="S20" s="84">
        <v>32</v>
      </c>
      <c r="T20" s="84">
        <v>14</v>
      </c>
      <c r="U20" s="84">
        <v>26</v>
      </c>
      <c r="V20" s="84">
        <v>9</v>
      </c>
      <c r="W20" s="84">
        <v>26</v>
      </c>
      <c r="X20" s="84">
        <v>21</v>
      </c>
      <c r="Y20" s="84">
        <v>21</v>
      </c>
      <c r="Z20" s="84">
        <v>34</v>
      </c>
      <c r="AA20" s="84">
        <v>20</v>
      </c>
      <c r="AB20" s="84">
        <v>20</v>
      </c>
      <c r="AC20" s="84">
        <v>25</v>
      </c>
      <c r="AD20" s="84">
        <v>26</v>
      </c>
      <c r="AE20" s="84">
        <v>13</v>
      </c>
      <c r="AF20" s="84">
        <v>15</v>
      </c>
      <c r="AG20" s="84">
        <v>22</v>
      </c>
      <c r="AH20" s="84">
        <v>19</v>
      </c>
      <c r="AI20" s="84">
        <v>20</v>
      </c>
      <c r="AJ20" s="84">
        <v>26</v>
      </c>
      <c r="AK20" s="84">
        <v>18</v>
      </c>
      <c r="AL20" s="84">
        <v>1</v>
      </c>
      <c r="AM20" s="84">
        <v>25</v>
      </c>
      <c r="AN20" s="84">
        <v>32</v>
      </c>
      <c r="AO20" s="84">
        <v>22</v>
      </c>
      <c r="AP20" s="84">
        <v>16</v>
      </c>
      <c r="AQ20" s="84">
        <v>12</v>
      </c>
      <c r="AR20" s="84">
        <v>20</v>
      </c>
      <c r="AS20" s="84">
        <v>14</v>
      </c>
      <c r="AT20" s="84">
        <v>20</v>
      </c>
      <c r="AU20" s="84">
        <v>14</v>
      </c>
      <c r="AV20" s="84">
        <v>24</v>
      </c>
      <c r="AW20" s="84">
        <v>30</v>
      </c>
      <c r="AX20" s="84">
        <v>29</v>
      </c>
      <c r="AY20" s="84">
        <v>22</v>
      </c>
      <c r="AZ20" s="84">
        <v>28</v>
      </c>
    </row>
    <row r="21" spans="2:52" ht="12.75">
      <c r="B21" s="99" t="s">
        <v>60</v>
      </c>
      <c r="C21" s="99">
        <f t="shared" si="5"/>
        <v>137</v>
      </c>
      <c r="D21" s="84">
        <v>0</v>
      </c>
      <c r="E21" s="84">
        <v>2</v>
      </c>
      <c r="F21" s="84">
        <v>2</v>
      </c>
      <c r="G21" s="84">
        <v>1</v>
      </c>
      <c r="H21" s="84">
        <v>2</v>
      </c>
      <c r="I21" s="84">
        <v>10</v>
      </c>
      <c r="J21" s="84">
        <v>4</v>
      </c>
      <c r="K21" s="84">
        <v>1</v>
      </c>
      <c r="L21" s="84">
        <v>1</v>
      </c>
      <c r="M21" s="84">
        <v>0</v>
      </c>
      <c r="N21" s="84">
        <v>5</v>
      </c>
      <c r="O21" s="84">
        <v>1</v>
      </c>
      <c r="P21" s="84">
        <v>0</v>
      </c>
      <c r="Q21" s="84">
        <v>0</v>
      </c>
      <c r="R21" s="84">
        <v>0</v>
      </c>
      <c r="S21" s="84">
        <v>3</v>
      </c>
      <c r="T21" s="84">
        <v>0</v>
      </c>
      <c r="U21" s="84">
        <v>2</v>
      </c>
      <c r="V21" s="84">
        <v>2</v>
      </c>
      <c r="W21" s="84">
        <v>6</v>
      </c>
      <c r="X21" s="84">
        <v>3</v>
      </c>
      <c r="Y21" s="84">
        <v>1</v>
      </c>
      <c r="Z21" s="84">
        <v>8</v>
      </c>
      <c r="AA21" s="84">
        <v>8</v>
      </c>
      <c r="AB21" s="84">
        <v>5</v>
      </c>
      <c r="AC21" s="84">
        <v>4</v>
      </c>
      <c r="AD21" s="84">
        <v>2</v>
      </c>
      <c r="AE21" s="84">
        <v>0</v>
      </c>
      <c r="AF21" s="84">
        <v>0</v>
      </c>
      <c r="AG21" s="84">
        <v>6</v>
      </c>
      <c r="AH21" s="84">
        <v>0</v>
      </c>
      <c r="AI21" s="84">
        <v>1</v>
      </c>
      <c r="AJ21" s="84">
        <v>4</v>
      </c>
      <c r="AK21" s="84">
        <v>6</v>
      </c>
      <c r="AL21" s="84">
        <v>0</v>
      </c>
      <c r="AM21" s="84">
        <v>3</v>
      </c>
      <c r="AN21" s="84">
        <v>0</v>
      </c>
      <c r="AO21" s="84">
        <v>0</v>
      </c>
      <c r="AP21" s="84">
        <v>2</v>
      </c>
      <c r="AQ21" s="84">
        <v>2</v>
      </c>
      <c r="AR21" s="84">
        <v>4</v>
      </c>
      <c r="AS21" s="84">
        <v>1</v>
      </c>
      <c r="AT21" s="84">
        <v>4</v>
      </c>
      <c r="AU21" s="84">
        <v>5</v>
      </c>
      <c r="AV21" s="84">
        <v>1</v>
      </c>
      <c r="AW21" s="84">
        <v>4</v>
      </c>
      <c r="AX21" s="84">
        <v>18</v>
      </c>
      <c r="AY21" s="84">
        <v>1</v>
      </c>
      <c r="AZ21" s="84">
        <v>2</v>
      </c>
    </row>
    <row r="22" spans="2:52" ht="12.75">
      <c r="B22" s="104" t="s">
        <v>61</v>
      </c>
      <c r="C22" s="99">
        <f t="shared" si="5"/>
        <v>247</v>
      </c>
      <c r="D22" s="84">
        <v>3</v>
      </c>
      <c r="E22" s="84">
        <v>4</v>
      </c>
      <c r="F22" s="84">
        <v>2</v>
      </c>
      <c r="G22" s="84">
        <v>7</v>
      </c>
      <c r="H22" s="84">
        <v>8</v>
      </c>
      <c r="I22" s="84">
        <v>3</v>
      </c>
      <c r="J22" s="84">
        <v>7</v>
      </c>
      <c r="K22" s="84">
        <v>1</v>
      </c>
      <c r="L22" s="84">
        <v>2</v>
      </c>
      <c r="M22" s="84">
        <v>4</v>
      </c>
      <c r="N22" s="84">
        <v>5</v>
      </c>
      <c r="O22" s="84">
        <v>6</v>
      </c>
      <c r="P22" s="84">
        <v>4</v>
      </c>
      <c r="Q22" s="84">
        <v>7</v>
      </c>
      <c r="R22" s="84">
        <v>3</v>
      </c>
      <c r="S22" s="84">
        <v>1</v>
      </c>
      <c r="T22" s="84">
        <v>3</v>
      </c>
      <c r="U22" s="84">
        <v>3</v>
      </c>
      <c r="V22" s="84">
        <v>4</v>
      </c>
      <c r="W22" s="84">
        <v>11</v>
      </c>
      <c r="X22" s="84">
        <v>8</v>
      </c>
      <c r="Y22" s="84">
        <v>4</v>
      </c>
      <c r="Z22" s="84">
        <v>7</v>
      </c>
      <c r="AA22" s="84">
        <v>12</v>
      </c>
      <c r="AB22" s="84">
        <v>6</v>
      </c>
      <c r="AC22" s="84">
        <v>9</v>
      </c>
      <c r="AD22" s="84">
        <v>5</v>
      </c>
      <c r="AE22" s="84">
        <v>13</v>
      </c>
      <c r="AF22" s="84">
        <v>1</v>
      </c>
      <c r="AG22" s="84">
        <v>2</v>
      </c>
      <c r="AH22" s="84">
        <v>5</v>
      </c>
      <c r="AI22" s="84">
        <v>3</v>
      </c>
      <c r="AJ22" s="84">
        <v>5</v>
      </c>
      <c r="AK22" s="84">
        <v>4</v>
      </c>
      <c r="AL22" s="84">
        <v>0</v>
      </c>
      <c r="AM22" s="84">
        <v>3</v>
      </c>
      <c r="AN22" s="84">
        <v>5</v>
      </c>
      <c r="AO22" s="84">
        <v>5</v>
      </c>
      <c r="AP22" s="84">
        <v>2</v>
      </c>
      <c r="AQ22" s="84">
        <v>8</v>
      </c>
      <c r="AR22" s="84">
        <v>7</v>
      </c>
      <c r="AS22" s="84">
        <v>6</v>
      </c>
      <c r="AT22" s="84">
        <v>3</v>
      </c>
      <c r="AU22" s="84">
        <v>10</v>
      </c>
      <c r="AV22" s="84">
        <v>11</v>
      </c>
      <c r="AW22" s="84">
        <v>4</v>
      </c>
      <c r="AX22" s="84">
        <v>2</v>
      </c>
      <c r="AY22" s="84">
        <v>6</v>
      </c>
      <c r="AZ22" s="84">
        <v>3</v>
      </c>
    </row>
    <row r="23" spans="2:52" ht="12.75">
      <c r="B23" s="104" t="s">
        <v>62</v>
      </c>
      <c r="C23" s="99">
        <f t="shared" si="5"/>
        <v>2871</v>
      </c>
      <c r="D23" s="84">
        <v>54</v>
      </c>
      <c r="E23" s="84">
        <v>23</v>
      </c>
      <c r="F23" s="84">
        <v>23</v>
      </c>
      <c r="G23" s="84">
        <v>35</v>
      </c>
      <c r="H23" s="84">
        <v>54</v>
      </c>
      <c r="I23" s="84">
        <v>63</v>
      </c>
      <c r="J23" s="84">
        <v>54</v>
      </c>
      <c r="K23" s="84">
        <v>32</v>
      </c>
      <c r="L23" s="84">
        <v>53</v>
      </c>
      <c r="M23" s="84">
        <v>54</v>
      </c>
      <c r="N23" s="84">
        <v>45</v>
      </c>
      <c r="O23" s="84">
        <v>75</v>
      </c>
      <c r="P23" s="84">
        <v>34</v>
      </c>
      <c r="Q23" s="84">
        <v>75</v>
      </c>
      <c r="R23" s="84">
        <v>58</v>
      </c>
      <c r="S23" s="84">
        <v>52</v>
      </c>
      <c r="T23" s="84">
        <v>51</v>
      </c>
      <c r="U23" s="84">
        <v>71</v>
      </c>
      <c r="V23" s="84">
        <v>50</v>
      </c>
      <c r="W23" s="84">
        <v>60</v>
      </c>
      <c r="X23" s="84">
        <v>76</v>
      </c>
      <c r="Y23" s="84">
        <v>74</v>
      </c>
      <c r="Z23" s="84">
        <v>66</v>
      </c>
      <c r="AA23" s="84">
        <v>68</v>
      </c>
      <c r="AB23" s="84">
        <v>81</v>
      </c>
      <c r="AC23" s="84">
        <v>82</v>
      </c>
      <c r="AD23" s="84">
        <v>48</v>
      </c>
      <c r="AE23" s="84">
        <v>58</v>
      </c>
      <c r="AF23" s="84">
        <v>48</v>
      </c>
      <c r="AG23" s="84">
        <v>46</v>
      </c>
      <c r="AH23" s="84">
        <v>47</v>
      </c>
      <c r="AI23" s="84">
        <v>54</v>
      </c>
      <c r="AJ23" s="84">
        <v>77</v>
      </c>
      <c r="AK23" s="84">
        <v>66</v>
      </c>
      <c r="AL23" s="84">
        <v>3</v>
      </c>
      <c r="AM23" s="84">
        <v>65</v>
      </c>
      <c r="AN23" s="84">
        <v>64</v>
      </c>
      <c r="AO23" s="84">
        <v>70</v>
      </c>
      <c r="AP23" s="84">
        <v>67</v>
      </c>
      <c r="AQ23" s="84">
        <v>91</v>
      </c>
      <c r="AR23" s="84">
        <v>74</v>
      </c>
      <c r="AS23" s="84">
        <v>92</v>
      </c>
      <c r="AT23" s="84">
        <v>45</v>
      </c>
      <c r="AU23" s="84">
        <v>51</v>
      </c>
      <c r="AV23" s="84">
        <v>57</v>
      </c>
      <c r="AW23" s="84">
        <v>66</v>
      </c>
      <c r="AX23" s="84">
        <v>78</v>
      </c>
      <c r="AY23" s="84">
        <v>44</v>
      </c>
      <c r="AZ23" s="84">
        <v>97</v>
      </c>
    </row>
    <row r="24" spans="2:52" ht="12.75">
      <c r="B24" s="105" t="s">
        <v>63</v>
      </c>
      <c r="C24" s="99">
        <f t="shared" si="5"/>
        <v>1723</v>
      </c>
      <c r="D24" s="84">
        <v>20</v>
      </c>
      <c r="E24" s="84">
        <v>21</v>
      </c>
      <c r="F24" s="84">
        <v>11</v>
      </c>
      <c r="G24" s="84">
        <v>23</v>
      </c>
      <c r="H24" s="84">
        <v>37</v>
      </c>
      <c r="I24" s="84">
        <v>36</v>
      </c>
      <c r="J24" s="84">
        <v>38</v>
      </c>
      <c r="K24" s="84">
        <v>25</v>
      </c>
      <c r="L24" s="84">
        <v>62</v>
      </c>
      <c r="M24" s="84">
        <v>27</v>
      </c>
      <c r="N24" s="84">
        <v>38</v>
      </c>
      <c r="O24" s="84">
        <v>38</v>
      </c>
      <c r="P24" s="84">
        <v>25</v>
      </c>
      <c r="Q24" s="84">
        <v>31</v>
      </c>
      <c r="R24" s="84">
        <v>12</v>
      </c>
      <c r="S24" s="84">
        <v>35</v>
      </c>
      <c r="T24" s="84">
        <v>26</v>
      </c>
      <c r="U24" s="84">
        <v>46</v>
      </c>
      <c r="V24" s="84">
        <v>20</v>
      </c>
      <c r="W24" s="84">
        <v>41</v>
      </c>
      <c r="X24" s="84">
        <v>42</v>
      </c>
      <c r="Y24" s="84">
        <v>28</v>
      </c>
      <c r="Z24" s="84">
        <v>29</v>
      </c>
      <c r="AA24" s="84">
        <v>35</v>
      </c>
      <c r="AB24" s="84">
        <v>49</v>
      </c>
      <c r="AC24" s="84">
        <v>48</v>
      </c>
      <c r="AD24" s="84">
        <v>31</v>
      </c>
      <c r="AE24" s="84">
        <v>48</v>
      </c>
      <c r="AF24" s="84">
        <v>47</v>
      </c>
      <c r="AG24" s="84">
        <v>23</v>
      </c>
      <c r="AH24" s="84">
        <v>33</v>
      </c>
      <c r="AI24" s="84">
        <v>27</v>
      </c>
      <c r="AJ24" s="84">
        <v>30</v>
      </c>
      <c r="AK24" s="84">
        <v>33</v>
      </c>
      <c r="AL24" s="84">
        <v>5</v>
      </c>
      <c r="AM24" s="84">
        <v>41</v>
      </c>
      <c r="AN24" s="84">
        <v>36</v>
      </c>
      <c r="AO24" s="84">
        <v>40</v>
      </c>
      <c r="AP24" s="84">
        <v>33</v>
      </c>
      <c r="AQ24" s="84">
        <v>45</v>
      </c>
      <c r="AR24" s="84">
        <v>54</v>
      </c>
      <c r="AS24" s="84">
        <v>47</v>
      </c>
      <c r="AT24" s="84">
        <v>24</v>
      </c>
      <c r="AU24" s="84">
        <v>31</v>
      </c>
      <c r="AV24" s="84">
        <v>44</v>
      </c>
      <c r="AW24" s="84">
        <v>56</v>
      </c>
      <c r="AX24" s="84">
        <v>48</v>
      </c>
      <c r="AY24" s="84">
        <v>67</v>
      </c>
      <c r="AZ24" s="84">
        <v>37</v>
      </c>
    </row>
    <row r="25" spans="2:52" ht="12.75">
      <c r="B25" s="104" t="s">
        <v>64</v>
      </c>
      <c r="C25" s="99">
        <f t="shared" si="5"/>
        <v>1159</v>
      </c>
      <c r="D25" s="84">
        <v>34</v>
      </c>
      <c r="E25" s="84">
        <v>17</v>
      </c>
      <c r="F25" s="84">
        <v>8</v>
      </c>
      <c r="G25" s="84">
        <v>31</v>
      </c>
      <c r="H25" s="84">
        <v>20</v>
      </c>
      <c r="I25" s="84">
        <v>19</v>
      </c>
      <c r="J25" s="84">
        <v>17</v>
      </c>
      <c r="K25" s="84">
        <v>25</v>
      </c>
      <c r="L25" s="84">
        <v>18</v>
      </c>
      <c r="M25" s="84">
        <v>33</v>
      </c>
      <c r="N25" s="84">
        <v>19</v>
      </c>
      <c r="O25" s="84">
        <v>28</v>
      </c>
      <c r="P25" s="84">
        <v>19</v>
      </c>
      <c r="Q25" s="84">
        <v>27</v>
      </c>
      <c r="R25" s="84">
        <v>25</v>
      </c>
      <c r="S25" s="84">
        <v>33</v>
      </c>
      <c r="T25" s="84">
        <v>21</v>
      </c>
      <c r="U25" s="84">
        <v>28</v>
      </c>
      <c r="V25" s="84">
        <v>23</v>
      </c>
      <c r="W25" s="84">
        <v>32</v>
      </c>
      <c r="X25" s="84">
        <v>26</v>
      </c>
      <c r="Y25" s="84">
        <v>24</v>
      </c>
      <c r="Z25" s="84">
        <v>22</v>
      </c>
      <c r="AA25" s="84">
        <v>26</v>
      </c>
      <c r="AB25" s="84">
        <v>28</v>
      </c>
      <c r="AC25" s="84">
        <v>24</v>
      </c>
      <c r="AD25" s="84">
        <v>27</v>
      </c>
      <c r="AE25" s="84">
        <v>24</v>
      </c>
      <c r="AF25" s="84">
        <v>17</v>
      </c>
      <c r="AG25" s="84">
        <v>32</v>
      </c>
      <c r="AH25" s="84">
        <v>16</v>
      </c>
      <c r="AI25" s="84">
        <v>17</v>
      </c>
      <c r="AJ25" s="84">
        <v>34</v>
      </c>
      <c r="AK25" s="84">
        <v>18</v>
      </c>
      <c r="AL25" s="84">
        <v>0</v>
      </c>
      <c r="AM25" s="84">
        <v>32</v>
      </c>
      <c r="AN25" s="84">
        <v>28</v>
      </c>
      <c r="AO25" s="84">
        <v>20</v>
      </c>
      <c r="AP25" s="84">
        <v>18</v>
      </c>
      <c r="AQ25" s="84">
        <v>9</v>
      </c>
      <c r="AR25" s="84">
        <v>23</v>
      </c>
      <c r="AS25" s="84">
        <v>16</v>
      </c>
      <c r="AT25" s="84">
        <v>19</v>
      </c>
      <c r="AU25" s="84">
        <v>28</v>
      </c>
      <c r="AV25" s="84">
        <v>23</v>
      </c>
      <c r="AW25" s="84">
        <v>29</v>
      </c>
      <c r="AX25" s="84">
        <v>39</v>
      </c>
      <c r="AY25" s="84">
        <v>34</v>
      </c>
      <c r="AZ25" s="84">
        <v>29</v>
      </c>
    </row>
    <row r="26" spans="2:52" ht="12.75">
      <c r="B26" s="105" t="s">
        <v>65</v>
      </c>
      <c r="C26" s="99">
        <f t="shared" si="5"/>
        <v>1392</v>
      </c>
      <c r="D26" s="84">
        <v>35</v>
      </c>
      <c r="E26" s="84">
        <v>26</v>
      </c>
      <c r="F26" s="84">
        <v>21</v>
      </c>
      <c r="G26" s="84">
        <v>50</v>
      </c>
      <c r="H26" s="84">
        <v>39</v>
      </c>
      <c r="I26" s="84">
        <v>47</v>
      </c>
      <c r="J26" s="84">
        <v>23</v>
      </c>
      <c r="K26" s="84">
        <v>23</v>
      </c>
      <c r="L26" s="84">
        <v>43</v>
      </c>
      <c r="M26" s="84">
        <v>30</v>
      </c>
      <c r="N26" s="84">
        <v>26</v>
      </c>
      <c r="O26" s="84">
        <v>28</v>
      </c>
      <c r="P26" s="84">
        <v>26</v>
      </c>
      <c r="Q26" s="84">
        <v>27</v>
      </c>
      <c r="R26" s="84">
        <v>39</v>
      </c>
      <c r="S26" s="84">
        <v>24</v>
      </c>
      <c r="T26" s="84">
        <v>28</v>
      </c>
      <c r="U26" s="84">
        <v>14</v>
      </c>
      <c r="V26" s="84">
        <v>30</v>
      </c>
      <c r="W26" s="84">
        <v>29</v>
      </c>
      <c r="X26" s="84">
        <v>38</v>
      </c>
      <c r="Y26" s="84">
        <v>21</v>
      </c>
      <c r="Z26" s="84">
        <v>17</v>
      </c>
      <c r="AA26" s="84">
        <v>33</v>
      </c>
      <c r="AB26" s="84">
        <v>31</v>
      </c>
      <c r="AC26" s="84">
        <v>32</v>
      </c>
      <c r="AD26" s="84">
        <v>26</v>
      </c>
      <c r="AE26" s="84">
        <v>29</v>
      </c>
      <c r="AF26" s="84">
        <v>19</v>
      </c>
      <c r="AG26" s="84">
        <v>24</v>
      </c>
      <c r="AH26" s="84">
        <v>17</v>
      </c>
      <c r="AI26" s="84">
        <v>27</v>
      </c>
      <c r="AJ26" s="84">
        <v>31</v>
      </c>
      <c r="AK26" s="84">
        <v>38</v>
      </c>
      <c r="AL26" s="84">
        <v>2</v>
      </c>
      <c r="AM26" s="84">
        <v>36</v>
      </c>
      <c r="AN26" s="84">
        <v>29</v>
      </c>
      <c r="AO26" s="84">
        <v>27</v>
      </c>
      <c r="AP26" s="84">
        <v>12</v>
      </c>
      <c r="AQ26" s="84">
        <v>21</v>
      </c>
      <c r="AR26" s="84">
        <v>43</v>
      </c>
      <c r="AS26" s="84">
        <v>21</v>
      </c>
      <c r="AT26" s="84">
        <v>27</v>
      </c>
      <c r="AU26" s="84">
        <v>26</v>
      </c>
      <c r="AV26" s="84">
        <v>31</v>
      </c>
      <c r="AW26" s="84">
        <v>20</v>
      </c>
      <c r="AX26" s="84">
        <v>30</v>
      </c>
      <c r="AY26" s="84">
        <v>39</v>
      </c>
      <c r="AZ26" s="84">
        <v>37</v>
      </c>
    </row>
    <row r="27" spans="2:52" ht="12.75">
      <c r="B27" s="104" t="s">
        <v>66</v>
      </c>
      <c r="C27" s="99">
        <f t="shared" si="5"/>
        <v>267</v>
      </c>
      <c r="D27" s="84">
        <v>4</v>
      </c>
      <c r="E27" s="84">
        <v>1</v>
      </c>
      <c r="F27" s="84">
        <v>5</v>
      </c>
      <c r="G27" s="84">
        <v>4</v>
      </c>
      <c r="H27" s="84">
        <v>4</v>
      </c>
      <c r="I27" s="84">
        <v>8</v>
      </c>
      <c r="J27" s="84">
        <v>5</v>
      </c>
      <c r="K27" s="84">
        <v>2</v>
      </c>
      <c r="L27" s="84">
        <v>4</v>
      </c>
      <c r="M27" s="84">
        <v>5</v>
      </c>
      <c r="N27" s="84">
        <v>3</v>
      </c>
      <c r="O27" s="84">
        <v>6</v>
      </c>
      <c r="P27" s="84">
        <v>2</v>
      </c>
      <c r="Q27" s="84">
        <v>3</v>
      </c>
      <c r="R27" s="84">
        <v>7</v>
      </c>
      <c r="S27" s="84">
        <v>9</v>
      </c>
      <c r="T27" s="84">
        <v>3</v>
      </c>
      <c r="U27" s="84">
        <v>8</v>
      </c>
      <c r="V27" s="84">
        <v>6</v>
      </c>
      <c r="W27" s="84">
        <v>8</v>
      </c>
      <c r="X27" s="84">
        <v>6</v>
      </c>
      <c r="Y27" s="84">
        <v>2</v>
      </c>
      <c r="Z27" s="84">
        <v>2</v>
      </c>
      <c r="AA27" s="84">
        <v>9</v>
      </c>
      <c r="AB27" s="84">
        <v>3</v>
      </c>
      <c r="AC27" s="84">
        <v>10</v>
      </c>
      <c r="AD27" s="84">
        <v>3</v>
      </c>
      <c r="AE27" s="84">
        <v>4</v>
      </c>
      <c r="AF27" s="84">
        <v>5</v>
      </c>
      <c r="AG27" s="84">
        <v>4</v>
      </c>
      <c r="AH27" s="84">
        <v>4</v>
      </c>
      <c r="AI27" s="84">
        <v>2</v>
      </c>
      <c r="AJ27" s="84">
        <v>8</v>
      </c>
      <c r="AK27" s="84">
        <v>4</v>
      </c>
      <c r="AL27" s="84">
        <v>0</v>
      </c>
      <c r="AM27" s="84">
        <v>5</v>
      </c>
      <c r="AN27" s="84">
        <v>9</v>
      </c>
      <c r="AO27" s="84">
        <v>11</v>
      </c>
      <c r="AP27" s="84">
        <v>12</v>
      </c>
      <c r="AQ27" s="84">
        <v>8</v>
      </c>
      <c r="AR27" s="84">
        <v>13</v>
      </c>
      <c r="AS27" s="84">
        <v>11</v>
      </c>
      <c r="AT27" s="84">
        <v>3</v>
      </c>
      <c r="AU27" s="84">
        <v>4</v>
      </c>
      <c r="AV27" s="84">
        <v>5</v>
      </c>
      <c r="AW27" s="84">
        <v>7</v>
      </c>
      <c r="AX27" s="84">
        <v>8</v>
      </c>
      <c r="AY27" s="84">
        <v>6</v>
      </c>
      <c r="AZ27" s="84">
        <v>2</v>
      </c>
    </row>
    <row r="28" spans="2:52" ht="12.75">
      <c r="B28" s="104" t="s">
        <v>67</v>
      </c>
      <c r="C28" s="99">
        <f t="shared" si="5"/>
        <v>282</v>
      </c>
      <c r="D28" s="84">
        <v>2</v>
      </c>
      <c r="E28" s="84">
        <v>0</v>
      </c>
      <c r="F28" s="84">
        <v>7</v>
      </c>
      <c r="G28" s="84">
        <v>4</v>
      </c>
      <c r="H28" s="84">
        <v>0</v>
      </c>
      <c r="I28" s="84">
        <v>9</v>
      </c>
      <c r="J28" s="84">
        <v>6</v>
      </c>
      <c r="K28" s="84">
        <v>9</v>
      </c>
      <c r="L28" s="84">
        <v>4</v>
      </c>
      <c r="M28" s="84">
        <v>10</v>
      </c>
      <c r="N28" s="84">
        <v>4</v>
      </c>
      <c r="O28" s="84">
        <v>3</v>
      </c>
      <c r="P28" s="84">
        <v>1</v>
      </c>
      <c r="Q28" s="84">
        <v>4</v>
      </c>
      <c r="R28" s="84">
        <v>9</v>
      </c>
      <c r="S28" s="84">
        <v>7</v>
      </c>
      <c r="T28" s="84">
        <v>2</v>
      </c>
      <c r="U28" s="84">
        <v>4</v>
      </c>
      <c r="V28" s="84">
        <v>5</v>
      </c>
      <c r="W28" s="84">
        <v>11</v>
      </c>
      <c r="X28" s="84">
        <v>14</v>
      </c>
      <c r="Y28" s="84">
        <v>7</v>
      </c>
      <c r="Z28" s="84">
        <v>11</v>
      </c>
      <c r="AA28" s="84">
        <v>12</v>
      </c>
      <c r="AB28" s="84">
        <v>6</v>
      </c>
      <c r="AC28" s="84">
        <v>6</v>
      </c>
      <c r="AD28" s="84">
        <v>6</v>
      </c>
      <c r="AE28" s="84">
        <v>6</v>
      </c>
      <c r="AF28" s="84">
        <v>3</v>
      </c>
      <c r="AG28" s="84">
        <v>8</v>
      </c>
      <c r="AH28" s="84">
        <v>8</v>
      </c>
      <c r="AI28" s="84">
        <v>1</v>
      </c>
      <c r="AJ28" s="84">
        <v>2</v>
      </c>
      <c r="AK28" s="84">
        <v>5</v>
      </c>
      <c r="AL28" s="84">
        <v>0</v>
      </c>
      <c r="AM28" s="84">
        <v>7</v>
      </c>
      <c r="AN28" s="84">
        <v>3</v>
      </c>
      <c r="AO28" s="84">
        <v>3</v>
      </c>
      <c r="AP28" s="84">
        <v>11</v>
      </c>
      <c r="AQ28" s="84">
        <v>6</v>
      </c>
      <c r="AR28" s="84">
        <v>4</v>
      </c>
      <c r="AS28" s="84">
        <v>6</v>
      </c>
      <c r="AT28" s="84">
        <v>3</v>
      </c>
      <c r="AU28" s="84">
        <v>5</v>
      </c>
      <c r="AV28" s="84">
        <v>3</v>
      </c>
      <c r="AW28" s="84">
        <v>6</v>
      </c>
      <c r="AX28" s="84">
        <v>10</v>
      </c>
      <c r="AY28" s="84">
        <v>8</v>
      </c>
      <c r="AZ28" s="84">
        <v>11</v>
      </c>
    </row>
    <row r="29" spans="2:52" ht="12.75">
      <c r="B29" s="104" t="s">
        <v>68</v>
      </c>
      <c r="C29" s="99">
        <f t="shared" si="5"/>
        <v>892</v>
      </c>
      <c r="D29" s="84">
        <v>16</v>
      </c>
      <c r="E29" s="84">
        <v>13</v>
      </c>
      <c r="F29" s="84">
        <v>5</v>
      </c>
      <c r="G29" s="84">
        <v>18</v>
      </c>
      <c r="H29" s="84">
        <v>7</v>
      </c>
      <c r="I29" s="84">
        <v>19</v>
      </c>
      <c r="J29" s="84">
        <v>16</v>
      </c>
      <c r="K29" s="84">
        <v>12</v>
      </c>
      <c r="L29" s="84">
        <v>25</v>
      </c>
      <c r="M29" s="84">
        <v>11</v>
      </c>
      <c r="N29" s="84">
        <v>12</v>
      </c>
      <c r="O29" s="84">
        <v>21</v>
      </c>
      <c r="P29" s="84">
        <v>8</v>
      </c>
      <c r="Q29" s="84">
        <v>13</v>
      </c>
      <c r="R29" s="84">
        <v>14</v>
      </c>
      <c r="S29" s="84">
        <v>22</v>
      </c>
      <c r="T29" s="84">
        <v>14</v>
      </c>
      <c r="U29" s="84">
        <v>24</v>
      </c>
      <c r="V29" s="84">
        <v>13</v>
      </c>
      <c r="W29" s="84">
        <v>27</v>
      </c>
      <c r="X29" s="84">
        <v>17</v>
      </c>
      <c r="Y29" s="84">
        <v>10</v>
      </c>
      <c r="Z29" s="84">
        <v>10</v>
      </c>
      <c r="AA29" s="84">
        <v>30</v>
      </c>
      <c r="AB29" s="84">
        <v>28</v>
      </c>
      <c r="AC29" s="84">
        <v>15</v>
      </c>
      <c r="AD29" s="84">
        <v>22</v>
      </c>
      <c r="AE29" s="84">
        <v>10</v>
      </c>
      <c r="AF29" s="84">
        <v>19</v>
      </c>
      <c r="AG29" s="84">
        <v>23</v>
      </c>
      <c r="AH29" s="84">
        <v>13</v>
      </c>
      <c r="AI29" s="84">
        <v>19</v>
      </c>
      <c r="AJ29" s="84">
        <v>14</v>
      </c>
      <c r="AK29" s="84">
        <v>22</v>
      </c>
      <c r="AL29" s="84">
        <v>0</v>
      </c>
      <c r="AM29" s="84">
        <v>24</v>
      </c>
      <c r="AN29" s="84">
        <v>18</v>
      </c>
      <c r="AO29" s="84">
        <v>14</v>
      </c>
      <c r="AP29" s="84">
        <v>13</v>
      </c>
      <c r="AQ29" s="84">
        <v>55</v>
      </c>
      <c r="AR29" s="84">
        <v>28</v>
      </c>
      <c r="AS29" s="84">
        <v>36</v>
      </c>
      <c r="AT29" s="84">
        <v>16</v>
      </c>
      <c r="AU29" s="84">
        <v>20</v>
      </c>
      <c r="AV29" s="84">
        <v>11</v>
      </c>
      <c r="AW29" s="84">
        <v>18</v>
      </c>
      <c r="AX29" s="84">
        <v>27</v>
      </c>
      <c r="AY29" s="84">
        <v>24</v>
      </c>
      <c r="AZ29" s="84">
        <v>26</v>
      </c>
    </row>
    <row r="30" spans="2:52" ht="12.75">
      <c r="B30" s="105" t="s">
        <v>79</v>
      </c>
      <c r="C30" s="99">
        <f t="shared" si="5"/>
        <v>1416</v>
      </c>
      <c r="D30" s="84">
        <v>22</v>
      </c>
      <c r="E30" s="84">
        <v>30</v>
      </c>
      <c r="F30" s="84">
        <v>16</v>
      </c>
      <c r="G30" s="84">
        <v>25</v>
      </c>
      <c r="H30" s="84">
        <v>36</v>
      </c>
      <c r="I30" s="84">
        <v>34</v>
      </c>
      <c r="J30" s="84">
        <v>36</v>
      </c>
      <c r="K30" s="84">
        <v>32</v>
      </c>
      <c r="L30" s="84">
        <v>32</v>
      </c>
      <c r="M30" s="84">
        <v>37</v>
      </c>
      <c r="N30" s="84">
        <v>34</v>
      </c>
      <c r="O30" s="84">
        <v>32</v>
      </c>
      <c r="P30" s="84">
        <v>37</v>
      </c>
      <c r="Q30" s="84">
        <v>41</v>
      </c>
      <c r="R30" s="84">
        <v>34</v>
      </c>
      <c r="S30" s="84">
        <v>35</v>
      </c>
      <c r="T30" s="84">
        <v>38</v>
      </c>
      <c r="U30" s="84">
        <v>34</v>
      </c>
      <c r="V30" s="84">
        <v>17</v>
      </c>
      <c r="W30" s="84">
        <v>22</v>
      </c>
      <c r="X30" s="84">
        <v>26</v>
      </c>
      <c r="Y30" s="84">
        <v>20</v>
      </c>
      <c r="Z30" s="84">
        <v>23</v>
      </c>
      <c r="AA30" s="84">
        <v>33</v>
      </c>
      <c r="AB30" s="84">
        <v>37</v>
      </c>
      <c r="AC30" s="84">
        <v>30</v>
      </c>
      <c r="AD30" s="84">
        <v>26</v>
      </c>
      <c r="AE30" s="84">
        <v>16</v>
      </c>
      <c r="AF30" s="84">
        <v>28</v>
      </c>
      <c r="AG30" s="84">
        <v>32</v>
      </c>
      <c r="AH30" s="84">
        <v>23</v>
      </c>
      <c r="AI30" s="84">
        <v>15</v>
      </c>
      <c r="AJ30" s="84">
        <v>19</v>
      </c>
      <c r="AK30" s="84">
        <v>26</v>
      </c>
      <c r="AL30" s="84">
        <v>1</v>
      </c>
      <c r="AM30" s="84">
        <v>37</v>
      </c>
      <c r="AN30" s="84">
        <v>33</v>
      </c>
      <c r="AO30" s="84">
        <v>29</v>
      </c>
      <c r="AP30" s="84">
        <v>17</v>
      </c>
      <c r="AQ30" s="84">
        <v>21</v>
      </c>
      <c r="AR30" s="84">
        <v>17</v>
      </c>
      <c r="AS30" s="84">
        <v>16</v>
      </c>
      <c r="AT30" s="84">
        <v>30</v>
      </c>
      <c r="AU30" s="84">
        <v>45</v>
      </c>
      <c r="AV30" s="84">
        <v>50</v>
      </c>
      <c r="AW30" s="84">
        <v>37</v>
      </c>
      <c r="AX30" s="84">
        <v>40</v>
      </c>
      <c r="AY30" s="84">
        <v>31</v>
      </c>
      <c r="AZ30" s="84">
        <v>34</v>
      </c>
    </row>
    <row r="31" spans="2:52" ht="12.75">
      <c r="B31" s="104" t="s">
        <v>69</v>
      </c>
      <c r="C31" s="99">
        <f t="shared" si="5"/>
        <v>485</v>
      </c>
      <c r="D31" s="84">
        <v>5</v>
      </c>
      <c r="E31" s="84">
        <v>7</v>
      </c>
      <c r="F31" s="84">
        <v>6</v>
      </c>
      <c r="G31" s="84">
        <v>17</v>
      </c>
      <c r="H31" s="84">
        <v>10</v>
      </c>
      <c r="I31" s="84">
        <v>11</v>
      </c>
      <c r="J31" s="84">
        <v>18</v>
      </c>
      <c r="K31" s="84">
        <v>9</v>
      </c>
      <c r="L31" s="84">
        <v>16</v>
      </c>
      <c r="M31" s="84">
        <v>6</v>
      </c>
      <c r="N31" s="84">
        <v>8</v>
      </c>
      <c r="O31" s="84">
        <v>3</v>
      </c>
      <c r="P31" s="84">
        <v>9</v>
      </c>
      <c r="Q31" s="84">
        <v>7</v>
      </c>
      <c r="R31" s="84">
        <v>8</v>
      </c>
      <c r="S31" s="84">
        <v>2</v>
      </c>
      <c r="T31" s="84">
        <v>7</v>
      </c>
      <c r="U31" s="84">
        <v>1</v>
      </c>
      <c r="V31" s="84">
        <v>5</v>
      </c>
      <c r="W31" s="84">
        <v>11</v>
      </c>
      <c r="X31" s="84">
        <v>16</v>
      </c>
      <c r="Y31" s="84">
        <v>10</v>
      </c>
      <c r="Z31" s="84">
        <v>11</v>
      </c>
      <c r="AA31" s="84">
        <v>11</v>
      </c>
      <c r="AB31" s="84">
        <v>13</v>
      </c>
      <c r="AC31" s="84">
        <v>12</v>
      </c>
      <c r="AD31" s="84">
        <v>8</v>
      </c>
      <c r="AE31" s="84">
        <v>4</v>
      </c>
      <c r="AF31" s="84">
        <v>13</v>
      </c>
      <c r="AG31" s="84">
        <v>10</v>
      </c>
      <c r="AH31" s="84">
        <v>12</v>
      </c>
      <c r="AI31" s="84">
        <v>4</v>
      </c>
      <c r="AJ31" s="84">
        <v>6</v>
      </c>
      <c r="AK31" s="84">
        <v>3</v>
      </c>
      <c r="AL31" s="84">
        <v>0</v>
      </c>
      <c r="AM31" s="84">
        <v>10</v>
      </c>
      <c r="AN31" s="84">
        <v>12</v>
      </c>
      <c r="AO31" s="84">
        <v>5</v>
      </c>
      <c r="AP31" s="84">
        <v>3</v>
      </c>
      <c r="AQ31" s="84">
        <v>35</v>
      </c>
      <c r="AR31" s="84">
        <v>15</v>
      </c>
      <c r="AS31" s="84">
        <v>27</v>
      </c>
      <c r="AT31" s="84">
        <v>15</v>
      </c>
      <c r="AU31" s="84">
        <v>17</v>
      </c>
      <c r="AV31" s="84">
        <v>3</v>
      </c>
      <c r="AW31" s="84">
        <v>7</v>
      </c>
      <c r="AX31" s="84">
        <v>11</v>
      </c>
      <c r="AY31" s="84">
        <v>12</v>
      </c>
      <c r="AZ31" s="84">
        <v>14</v>
      </c>
    </row>
    <row r="32" spans="2:52" ht="12.75">
      <c r="B32" s="104" t="s">
        <v>70</v>
      </c>
      <c r="C32" s="99">
        <f t="shared" si="5"/>
        <v>248</v>
      </c>
      <c r="D32" s="84">
        <v>8</v>
      </c>
      <c r="E32" s="84">
        <v>4</v>
      </c>
      <c r="F32" s="84">
        <v>2</v>
      </c>
      <c r="G32" s="84">
        <v>7</v>
      </c>
      <c r="H32" s="84">
        <v>1</v>
      </c>
      <c r="I32" s="84">
        <v>2</v>
      </c>
      <c r="J32" s="84">
        <v>8</v>
      </c>
      <c r="K32" s="84">
        <v>6</v>
      </c>
      <c r="L32" s="84">
        <v>1</v>
      </c>
      <c r="M32" s="84">
        <v>5</v>
      </c>
      <c r="N32" s="84">
        <v>6</v>
      </c>
      <c r="O32" s="84">
        <v>4</v>
      </c>
      <c r="P32" s="84">
        <v>6</v>
      </c>
      <c r="Q32" s="84">
        <v>6</v>
      </c>
      <c r="R32" s="84">
        <v>14</v>
      </c>
      <c r="S32" s="84">
        <v>2</v>
      </c>
      <c r="T32" s="84">
        <v>6</v>
      </c>
      <c r="U32" s="84">
        <v>5</v>
      </c>
      <c r="V32" s="84">
        <v>15</v>
      </c>
      <c r="W32" s="84">
        <v>3</v>
      </c>
      <c r="X32" s="84">
        <v>2</v>
      </c>
      <c r="Y32" s="84">
        <v>3</v>
      </c>
      <c r="Z32" s="84">
        <v>4</v>
      </c>
      <c r="AA32" s="84">
        <v>4</v>
      </c>
      <c r="AB32" s="84">
        <v>11</v>
      </c>
      <c r="AC32" s="84">
        <v>9</v>
      </c>
      <c r="AD32" s="84">
        <v>0</v>
      </c>
      <c r="AE32" s="84">
        <v>4</v>
      </c>
      <c r="AF32" s="84">
        <v>2</v>
      </c>
      <c r="AG32" s="84">
        <v>3</v>
      </c>
      <c r="AH32" s="84">
        <v>2</v>
      </c>
      <c r="AI32" s="84">
        <v>6</v>
      </c>
      <c r="AJ32" s="84">
        <v>5</v>
      </c>
      <c r="AK32" s="84">
        <v>0</v>
      </c>
      <c r="AL32" s="84">
        <v>0</v>
      </c>
      <c r="AM32" s="84">
        <v>4</v>
      </c>
      <c r="AN32" s="84">
        <v>6</v>
      </c>
      <c r="AO32" s="84">
        <v>4</v>
      </c>
      <c r="AP32" s="84">
        <v>7</v>
      </c>
      <c r="AQ32" s="84">
        <v>8</v>
      </c>
      <c r="AR32" s="84">
        <v>0</v>
      </c>
      <c r="AS32" s="84">
        <v>6</v>
      </c>
      <c r="AT32" s="84">
        <v>10</v>
      </c>
      <c r="AU32" s="84">
        <v>10</v>
      </c>
      <c r="AV32" s="84">
        <v>3</v>
      </c>
      <c r="AW32" s="84">
        <v>3</v>
      </c>
      <c r="AX32" s="84">
        <v>9</v>
      </c>
      <c r="AY32" s="84">
        <v>8</v>
      </c>
      <c r="AZ32" s="84">
        <v>4</v>
      </c>
    </row>
    <row r="34" spans="2:52" s="101" customFormat="1" ht="12.75">
      <c r="B34" s="101" t="s">
        <v>6</v>
      </c>
      <c r="C34" s="101">
        <f>SUM(C14:C32)</f>
        <v>24934</v>
      </c>
      <c r="D34" s="101">
        <f aca="true" t="shared" si="6" ref="D34:AZ34">SUM(D14:D32)</f>
        <v>564</v>
      </c>
      <c r="E34" s="101">
        <f t="shared" si="6"/>
        <v>368</v>
      </c>
      <c r="F34" s="101">
        <f t="shared" si="6"/>
        <v>375</v>
      </c>
      <c r="G34" s="101">
        <f t="shared" si="6"/>
        <v>510</v>
      </c>
      <c r="H34" s="101">
        <f t="shared" si="6"/>
        <v>429</v>
      </c>
      <c r="I34" s="101">
        <f t="shared" si="6"/>
        <v>545</v>
      </c>
      <c r="J34" s="101">
        <f t="shared" si="6"/>
        <v>496</v>
      </c>
      <c r="K34" s="101">
        <f t="shared" si="6"/>
        <v>458</v>
      </c>
      <c r="L34" s="101">
        <f t="shared" si="6"/>
        <v>601</v>
      </c>
      <c r="M34" s="101">
        <f t="shared" si="6"/>
        <v>572</v>
      </c>
      <c r="N34" s="101">
        <f t="shared" si="6"/>
        <v>527</v>
      </c>
      <c r="O34" s="101">
        <f t="shared" si="6"/>
        <v>561</v>
      </c>
      <c r="P34" s="101">
        <f t="shared" si="6"/>
        <v>479</v>
      </c>
      <c r="Q34" s="101">
        <f t="shared" si="6"/>
        <v>566</v>
      </c>
      <c r="R34" s="101">
        <f t="shared" si="6"/>
        <v>519</v>
      </c>
      <c r="S34" s="101">
        <f t="shared" si="6"/>
        <v>512</v>
      </c>
      <c r="T34" s="101">
        <f t="shared" si="6"/>
        <v>475</v>
      </c>
      <c r="U34" s="101">
        <f t="shared" si="6"/>
        <v>519</v>
      </c>
      <c r="V34" s="101">
        <f t="shared" si="6"/>
        <v>427</v>
      </c>
      <c r="W34" s="101">
        <f t="shared" si="6"/>
        <v>578</v>
      </c>
      <c r="X34" s="101">
        <f t="shared" si="6"/>
        <v>601</v>
      </c>
      <c r="Y34" s="101">
        <f t="shared" si="6"/>
        <v>426</v>
      </c>
      <c r="Z34" s="101">
        <f t="shared" si="6"/>
        <v>478</v>
      </c>
      <c r="AA34" s="101">
        <f t="shared" si="6"/>
        <v>653</v>
      </c>
      <c r="AB34" s="101">
        <f t="shared" si="6"/>
        <v>626</v>
      </c>
      <c r="AC34" s="101">
        <f t="shared" si="6"/>
        <v>580</v>
      </c>
      <c r="AD34" s="101">
        <f t="shared" si="6"/>
        <v>485</v>
      </c>
      <c r="AE34" s="101">
        <f t="shared" si="6"/>
        <v>478</v>
      </c>
      <c r="AF34" s="101">
        <f t="shared" si="6"/>
        <v>448</v>
      </c>
      <c r="AG34" s="101">
        <f t="shared" si="6"/>
        <v>485</v>
      </c>
      <c r="AH34" s="101">
        <f t="shared" si="6"/>
        <v>407</v>
      </c>
      <c r="AI34" s="101">
        <f t="shared" si="6"/>
        <v>426</v>
      </c>
      <c r="AJ34" s="101">
        <f t="shared" si="6"/>
        <v>549</v>
      </c>
      <c r="AK34" s="101">
        <f t="shared" si="6"/>
        <v>500</v>
      </c>
      <c r="AL34" s="101">
        <f t="shared" si="6"/>
        <v>22</v>
      </c>
      <c r="AM34" s="101">
        <f t="shared" si="6"/>
        <v>694</v>
      </c>
      <c r="AN34" s="101">
        <f t="shared" si="6"/>
        <v>583</v>
      </c>
      <c r="AO34" s="101">
        <f t="shared" si="6"/>
        <v>554</v>
      </c>
      <c r="AP34" s="101">
        <f t="shared" si="6"/>
        <v>410</v>
      </c>
      <c r="AQ34" s="101">
        <f t="shared" si="6"/>
        <v>496</v>
      </c>
      <c r="AR34" s="101">
        <f t="shared" si="6"/>
        <v>487</v>
      </c>
      <c r="AS34" s="101">
        <f t="shared" si="6"/>
        <v>504</v>
      </c>
      <c r="AT34" s="101">
        <f t="shared" si="6"/>
        <v>406</v>
      </c>
      <c r="AU34" s="101">
        <f t="shared" si="6"/>
        <v>493</v>
      </c>
      <c r="AV34" s="101">
        <f t="shared" si="6"/>
        <v>580</v>
      </c>
      <c r="AW34" s="101">
        <f t="shared" si="6"/>
        <v>576</v>
      </c>
      <c r="AX34" s="101">
        <f t="shared" si="6"/>
        <v>702</v>
      </c>
      <c r="AY34" s="101">
        <f t="shared" si="6"/>
        <v>527</v>
      </c>
      <c r="AZ34" s="101">
        <f t="shared" si="6"/>
        <v>677</v>
      </c>
    </row>
    <row r="35" spans="2:52" ht="12.75">
      <c r="B35" s="106" t="s">
        <v>12</v>
      </c>
      <c r="C35" s="99">
        <f>SUM(C13-C34-Sindaco!C23)</f>
        <v>0</v>
      </c>
      <c r="D35" s="99">
        <f>SUM(D13-D34-Sindaco!D23)</f>
        <v>0</v>
      </c>
      <c r="E35" s="99">
        <f>SUM(E13-E34-Sindaco!E23)</f>
        <v>0</v>
      </c>
      <c r="F35" s="99">
        <f>SUM(F13-F34-Sindaco!F23)</f>
        <v>0</v>
      </c>
      <c r="G35" s="99">
        <f>SUM(G13-G34-Sindaco!G23)</f>
        <v>0</v>
      </c>
      <c r="H35" s="99">
        <f>SUM(H13-H34-Sindaco!H23)</f>
        <v>0</v>
      </c>
      <c r="I35" s="99">
        <f>SUM(I13-I34-Sindaco!I23)</f>
        <v>0</v>
      </c>
      <c r="J35" s="99">
        <f>SUM(J13-J34-Sindaco!J23)</f>
        <v>0</v>
      </c>
      <c r="K35" s="99">
        <f>SUM(K13-K34-Sindaco!K23)</f>
        <v>0</v>
      </c>
      <c r="L35" s="99">
        <f>SUM(L13-L34-Sindaco!L23)</f>
        <v>0</v>
      </c>
      <c r="M35" s="99">
        <f>SUM(M13-M34-Sindaco!M23)</f>
        <v>0</v>
      </c>
      <c r="N35" s="99">
        <f>SUM(N13-N34-Sindaco!N23)</f>
        <v>0</v>
      </c>
      <c r="O35" s="99">
        <f>SUM(O13-O34-Sindaco!O23)</f>
        <v>0</v>
      </c>
      <c r="P35" s="99">
        <f>SUM(P13-P34-Sindaco!P23)</f>
        <v>0</v>
      </c>
      <c r="Q35" s="99">
        <f>SUM(Q13-Q34-Sindaco!Q23)</f>
        <v>0</v>
      </c>
      <c r="R35" s="99">
        <f>SUM(R13-R34-Sindaco!R23)</f>
        <v>0</v>
      </c>
      <c r="S35" s="99">
        <f>SUM(S13-S34-Sindaco!S23)</f>
        <v>0</v>
      </c>
      <c r="T35" s="99">
        <f>SUM(T13-T34-Sindaco!T23)</f>
        <v>0</v>
      </c>
      <c r="U35" s="99">
        <f>SUM(U13-U34-Sindaco!U23)</f>
        <v>0</v>
      </c>
      <c r="V35" s="99">
        <f>SUM(V13-V34-Sindaco!V23)</f>
        <v>0</v>
      </c>
      <c r="W35" s="99">
        <f>SUM(W13-W34-Sindaco!W23)</f>
        <v>0</v>
      </c>
      <c r="X35" s="99">
        <f>SUM(X13-X34-Sindaco!X23)</f>
        <v>0</v>
      </c>
      <c r="Y35" s="99">
        <f>SUM(Y13-Y34-Sindaco!Y23)</f>
        <v>0</v>
      </c>
      <c r="Z35" s="99">
        <f>SUM(Z13-Z34-Sindaco!Z23)</f>
        <v>0</v>
      </c>
      <c r="AA35" s="99">
        <f>SUM(AA13-AA34-Sindaco!AA23)</f>
        <v>0</v>
      </c>
      <c r="AB35" s="99">
        <f>SUM(AB13-AB34-Sindaco!AB23)</f>
        <v>0</v>
      </c>
      <c r="AC35" s="99">
        <f>SUM(AC13-AC34-Sindaco!AC23)</f>
        <v>0</v>
      </c>
      <c r="AD35" s="99">
        <f>SUM(AD13-AD34-Sindaco!AD23)</f>
        <v>0</v>
      </c>
      <c r="AE35" s="99">
        <f>SUM(AE13-AE34-Sindaco!AE23)</f>
        <v>0</v>
      </c>
      <c r="AF35" s="99">
        <f>SUM(AF13-AF34-Sindaco!AF23)</f>
        <v>0</v>
      </c>
      <c r="AG35" s="99">
        <f>SUM(AG13-AG34-Sindaco!AG23)</f>
        <v>0</v>
      </c>
      <c r="AH35" s="99">
        <f>SUM(AH13-AH34-Sindaco!AH23)</f>
        <v>0</v>
      </c>
      <c r="AI35" s="99">
        <f>SUM(AI13-AI34-Sindaco!AI23)</f>
        <v>0</v>
      </c>
      <c r="AJ35" s="99">
        <f>SUM(AJ13-AJ34-Sindaco!AJ23)</f>
        <v>0</v>
      </c>
      <c r="AK35" s="99">
        <f>SUM(AK13-AK34-Sindaco!AK23)</f>
        <v>0</v>
      </c>
      <c r="AL35" s="99">
        <f>SUM(AL13-AL34-Sindaco!AL23)</f>
        <v>0</v>
      </c>
      <c r="AM35" s="99">
        <f>SUM(AM13-AM34-Sindaco!AM23)</f>
        <v>0</v>
      </c>
      <c r="AN35" s="99">
        <f>SUM(AN13-AN34-Sindaco!AN23)</f>
        <v>0</v>
      </c>
      <c r="AO35" s="99">
        <f>SUM(AO13-AO34-Sindaco!AO23)</f>
        <v>0</v>
      </c>
      <c r="AP35" s="99">
        <f>SUM(AP13-AP34-Sindaco!AP23)</f>
        <v>0</v>
      </c>
      <c r="AQ35" s="99">
        <f>SUM(AQ13-AQ34-Sindaco!AQ23)</f>
        <v>0</v>
      </c>
      <c r="AR35" s="99">
        <f>SUM(AR13-AR34-Sindaco!AR23)</f>
        <v>0</v>
      </c>
      <c r="AS35" s="99">
        <f>SUM(AS13-AS34-Sindaco!AS23)</f>
        <v>0</v>
      </c>
      <c r="AT35" s="99">
        <f>SUM(AT13-AT34-Sindaco!AT23)</f>
        <v>0</v>
      </c>
      <c r="AU35" s="99">
        <f>SUM(AU13-AU34-Sindaco!AU23)</f>
        <v>0</v>
      </c>
      <c r="AV35" s="99">
        <f>SUM(AV13-AV34-Sindaco!AV23)</f>
        <v>0</v>
      </c>
      <c r="AW35" s="99">
        <f>SUM(AW13-AW34-Sindaco!AW23)</f>
        <v>0</v>
      </c>
      <c r="AX35" s="99">
        <f>SUM(AX13-AX34-Sindaco!AX23)</f>
        <v>0</v>
      </c>
      <c r="AY35" s="99">
        <f>SUM(AY13-AY34-Sindaco!AY23)</f>
        <v>0</v>
      </c>
      <c r="AZ35" s="99">
        <f>SUM(AZ13-AZ34-Sindaco!AZ23)</f>
        <v>0</v>
      </c>
    </row>
    <row r="36" spans="2:52" ht="12.75">
      <c r="B36" s="106" t="s">
        <v>16</v>
      </c>
      <c r="C36" s="99">
        <f>COUNTIF(D36:AZ36,"OK")</f>
        <v>49</v>
      </c>
      <c r="D36" s="107" t="str">
        <f>IF(D13&lt;&gt;0,"OK","NO")</f>
        <v>OK</v>
      </c>
      <c r="E36" s="107" t="str">
        <f aca="true" t="shared" si="7" ref="E36:AZ36">IF(E13&lt;&gt;0,"OK","NO")</f>
        <v>OK</v>
      </c>
      <c r="F36" s="107" t="str">
        <f t="shared" si="7"/>
        <v>OK</v>
      </c>
      <c r="G36" s="107" t="str">
        <f t="shared" si="7"/>
        <v>OK</v>
      </c>
      <c r="H36" s="107" t="str">
        <f t="shared" si="7"/>
        <v>OK</v>
      </c>
      <c r="I36" s="107" t="str">
        <f t="shared" si="7"/>
        <v>OK</v>
      </c>
      <c r="J36" s="107" t="str">
        <f t="shared" si="7"/>
        <v>OK</v>
      </c>
      <c r="K36" s="107" t="str">
        <f t="shared" si="7"/>
        <v>OK</v>
      </c>
      <c r="L36" s="107" t="str">
        <f t="shared" si="7"/>
        <v>OK</v>
      </c>
      <c r="M36" s="107" t="str">
        <f t="shared" si="7"/>
        <v>OK</v>
      </c>
      <c r="N36" s="107" t="str">
        <f t="shared" si="7"/>
        <v>OK</v>
      </c>
      <c r="O36" s="107" t="str">
        <f t="shared" si="7"/>
        <v>OK</v>
      </c>
      <c r="P36" s="107" t="str">
        <f t="shared" si="7"/>
        <v>OK</v>
      </c>
      <c r="Q36" s="107" t="str">
        <f t="shared" si="7"/>
        <v>OK</v>
      </c>
      <c r="R36" s="107" t="str">
        <f t="shared" si="7"/>
        <v>OK</v>
      </c>
      <c r="S36" s="107" t="str">
        <f t="shared" si="7"/>
        <v>OK</v>
      </c>
      <c r="T36" s="107" t="str">
        <f t="shared" si="7"/>
        <v>OK</v>
      </c>
      <c r="U36" s="107" t="str">
        <f t="shared" si="7"/>
        <v>OK</v>
      </c>
      <c r="V36" s="107" t="str">
        <f t="shared" si="7"/>
        <v>OK</v>
      </c>
      <c r="W36" s="107" t="str">
        <f t="shared" si="7"/>
        <v>OK</v>
      </c>
      <c r="X36" s="107" t="str">
        <f t="shared" si="7"/>
        <v>OK</v>
      </c>
      <c r="Y36" s="107" t="str">
        <f t="shared" si="7"/>
        <v>OK</v>
      </c>
      <c r="Z36" s="107" t="str">
        <f t="shared" si="7"/>
        <v>OK</v>
      </c>
      <c r="AA36" s="107" t="str">
        <f t="shared" si="7"/>
        <v>OK</v>
      </c>
      <c r="AB36" s="107" t="str">
        <f t="shared" si="7"/>
        <v>OK</v>
      </c>
      <c r="AC36" s="107" t="str">
        <f t="shared" si="7"/>
        <v>OK</v>
      </c>
      <c r="AD36" s="107" t="str">
        <f t="shared" si="7"/>
        <v>OK</v>
      </c>
      <c r="AE36" s="107" t="str">
        <f t="shared" si="7"/>
        <v>OK</v>
      </c>
      <c r="AF36" s="107" t="str">
        <f t="shared" si="7"/>
        <v>OK</v>
      </c>
      <c r="AG36" s="107" t="str">
        <f t="shared" si="7"/>
        <v>OK</v>
      </c>
      <c r="AH36" s="107" t="str">
        <f t="shared" si="7"/>
        <v>OK</v>
      </c>
      <c r="AI36" s="107" t="str">
        <f t="shared" si="7"/>
        <v>OK</v>
      </c>
      <c r="AJ36" s="107" t="str">
        <f t="shared" si="7"/>
        <v>OK</v>
      </c>
      <c r="AK36" s="107" t="str">
        <f t="shared" si="7"/>
        <v>OK</v>
      </c>
      <c r="AL36" s="107" t="str">
        <f t="shared" si="7"/>
        <v>OK</v>
      </c>
      <c r="AM36" s="107" t="str">
        <f t="shared" si="7"/>
        <v>OK</v>
      </c>
      <c r="AN36" s="107" t="str">
        <f t="shared" si="7"/>
        <v>OK</v>
      </c>
      <c r="AO36" s="107" t="str">
        <f t="shared" si="7"/>
        <v>OK</v>
      </c>
      <c r="AP36" s="107" t="str">
        <f t="shared" si="7"/>
        <v>OK</v>
      </c>
      <c r="AQ36" s="107" t="str">
        <f t="shared" si="7"/>
        <v>OK</v>
      </c>
      <c r="AR36" s="107" t="str">
        <f t="shared" si="7"/>
        <v>OK</v>
      </c>
      <c r="AS36" s="107" t="str">
        <f t="shared" si="7"/>
        <v>OK</v>
      </c>
      <c r="AT36" s="107" t="str">
        <f t="shared" si="7"/>
        <v>OK</v>
      </c>
      <c r="AU36" s="107" t="str">
        <f t="shared" si="7"/>
        <v>OK</v>
      </c>
      <c r="AV36" s="107" t="str">
        <f t="shared" si="7"/>
        <v>OK</v>
      </c>
      <c r="AW36" s="107" t="str">
        <f t="shared" si="7"/>
        <v>OK</v>
      </c>
      <c r="AX36" s="107" t="str">
        <f t="shared" si="7"/>
        <v>OK</v>
      </c>
      <c r="AY36" s="107" t="str">
        <f t="shared" si="7"/>
        <v>OK</v>
      </c>
      <c r="AZ36" s="107" t="str">
        <f t="shared" si="7"/>
        <v>OK</v>
      </c>
    </row>
  </sheetData>
  <conditionalFormatting sqref="C35:AZ35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0" r:id="rId1"/>
  <headerFooter alignWithMargins="0">
    <oddFooter>&amp;CElezioni del Consiglio Comunale del 13 Giugno 1999&amp;Rpag.&amp;P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="75" zoomScaleNormal="75" workbookViewId="0" topLeftCell="B1">
      <selection activeCell="A1" sqref="A1:F6"/>
    </sheetView>
  </sheetViews>
  <sheetFormatPr defaultColWidth="9.140625" defaultRowHeight="12.75"/>
  <cols>
    <col min="1" max="1" width="21.00390625" style="0" customWidth="1"/>
    <col min="2" max="2" width="15.7109375" style="0" customWidth="1"/>
    <col min="3" max="3" width="15.57421875" style="12" customWidth="1"/>
  </cols>
  <sheetData>
    <row r="1" ht="12.75"/>
    <row r="2" ht="12.75"/>
    <row r="3" spans="1:6" ht="12.75">
      <c r="A3" s="119" t="s">
        <v>49</v>
      </c>
      <c r="B3" s="119"/>
      <c r="C3" s="119"/>
      <c r="D3" s="119"/>
      <c r="E3" s="119"/>
      <c r="F3" s="119"/>
    </row>
    <row r="4" spans="1:6" ht="12.75">
      <c r="A4" s="120" t="s">
        <v>25</v>
      </c>
      <c r="B4" s="120"/>
      <c r="C4" s="120"/>
      <c r="D4" s="120"/>
      <c r="E4" s="120"/>
      <c r="F4" s="120"/>
    </row>
    <row r="5" spans="1:6" ht="12.75">
      <c r="A5" s="120" t="s">
        <v>47</v>
      </c>
      <c r="B5" s="120"/>
      <c r="C5" s="120"/>
      <c r="D5" s="120"/>
      <c r="E5" s="120"/>
      <c r="F5" s="120"/>
    </row>
    <row r="6" spans="1:6" ht="12.75">
      <c r="A6" s="119" t="s">
        <v>40</v>
      </c>
      <c r="B6" s="119"/>
      <c r="C6" s="119"/>
      <c r="D6" s="119"/>
      <c r="E6" s="119"/>
      <c r="F6" s="119"/>
    </row>
    <row r="8" spans="1:3" ht="12.75">
      <c r="A8" s="6" t="str">
        <f>Sindaco!B5</f>
        <v>Candidati a Sindaco</v>
      </c>
      <c r="B8" s="93" t="str">
        <f>Sindaco!C5</f>
        <v>Totale</v>
      </c>
      <c r="C8" s="94" t="s">
        <v>8</v>
      </c>
    </row>
    <row r="10" spans="1:6" ht="12.75">
      <c r="A10" s="9" t="s">
        <v>42</v>
      </c>
      <c r="B10" s="6">
        <f>Sindaco!C6</f>
        <v>12060</v>
      </c>
      <c r="C10" s="95">
        <f>SUM(B10/B16)</f>
        <v>0.41553250869999653</v>
      </c>
      <c r="D10" s="6"/>
      <c r="E10" s="6" t="s">
        <v>41</v>
      </c>
      <c r="F10" s="6"/>
    </row>
    <row r="11" spans="1:6" ht="12.75">
      <c r="A11" s="9" t="s">
        <v>27</v>
      </c>
      <c r="B11" s="6">
        <f>Sindaco!C7</f>
        <v>3174</v>
      </c>
      <c r="C11" s="95">
        <f>SUM(B11/B16)</f>
        <v>0.10936154084691452</v>
      </c>
      <c r="D11" s="6"/>
      <c r="E11" s="6" t="s">
        <v>41</v>
      </c>
      <c r="F11" s="6"/>
    </row>
    <row r="12" spans="1:6" ht="12.75">
      <c r="A12" s="9" t="s">
        <v>43</v>
      </c>
      <c r="B12" s="6">
        <f>Sindaco!C8</f>
        <v>9388</v>
      </c>
      <c r="C12" s="95">
        <f>SUM(B12/B16)</f>
        <v>0.32346759466629915</v>
      </c>
      <c r="D12" s="6"/>
      <c r="E12" s="6" t="s">
        <v>41</v>
      </c>
      <c r="F12" s="6"/>
    </row>
    <row r="13" spans="1:6" ht="12.75">
      <c r="A13" s="9" t="s">
        <v>44</v>
      </c>
      <c r="B13" s="6">
        <f>Sindaco!C9</f>
        <v>348</v>
      </c>
      <c r="C13" s="95">
        <f>SUM(B13/B16)</f>
        <v>0.01199049030079592</v>
      </c>
      <c r="D13" s="6"/>
      <c r="E13" s="6" t="s">
        <v>41</v>
      </c>
      <c r="F13" s="6"/>
    </row>
    <row r="14" spans="1:6" ht="12.75">
      <c r="A14" s="9" t="s">
        <v>45</v>
      </c>
      <c r="B14" s="6">
        <f>Sindaco!C10</f>
        <v>4053</v>
      </c>
      <c r="C14" s="95">
        <f>SUM(B14/B16)</f>
        <v>0.13964786548599387</v>
      </c>
      <c r="D14" s="6"/>
      <c r="E14" s="6" t="s">
        <v>41</v>
      </c>
      <c r="F14" s="6"/>
    </row>
    <row r="16" spans="1:2" ht="12.75">
      <c r="A16" s="6" t="str">
        <f>Sindaco!B12</f>
        <v>Totale voti validi</v>
      </c>
      <c r="B16" s="6">
        <f>Sindaco!C12</f>
        <v>29023</v>
      </c>
    </row>
    <row r="39" spans="2:5" ht="12.75">
      <c r="B39" t="s">
        <v>14</v>
      </c>
      <c r="C39" s="96">
        <f>'Raccolta voti'!$C$36</f>
        <v>49</v>
      </c>
      <c r="D39" s="98" t="s">
        <v>83</v>
      </c>
      <c r="E39" s="97">
        <v>49</v>
      </c>
    </row>
  </sheetData>
  <mergeCells count="4">
    <mergeCell ref="A3:F3"/>
    <mergeCell ref="A4:F4"/>
    <mergeCell ref="A5:F5"/>
    <mergeCell ref="A6:F6"/>
  </mergeCells>
  <printOptions horizontalCentered="1" verticalCentered="1"/>
  <pageMargins left="0.17" right="0.2755905511811024" top="0.7086614173228347" bottom="0.7086614173228347" header="0.5118110236220472" footer="0.5118110236220472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"/>
  <sheetViews>
    <sheetView zoomScale="75" zoomScaleNormal="75" workbookViewId="0" topLeftCell="A1">
      <pane xSplit="3" topLeftCell="AH1" activePane="topRight" state="frozen"/>
      <selection pane="topLeft" activeCell="A1" sqref="A1"/>
      <selection pane="topRight" activeCell="AX22" sqref="AX22"/>
    </sheetView>
  </sheetViews>
  <sheetFormatPr defaultColWidth="9.140625" defaultRowHeight="12.75"/>
  <cols>
    <col min="1" max="1" width="4.140625" style="7" customWidth="1"/>
    <col min="2" max="2" width="27.28125" style="7" customWidth="1"/>
    <col min="3" max="3" width="6.421875" style="7" customWidth="1"/>
    <col min="4" max="52" width="4.8515625" style="7" customWidth="1"/>
    <col min="53" max="53" width="33.7109375" style="7" customWidth="1"/>
    <col min="54" max="16384" width="8.8515625" style="7" customWidth="1"/>
  </cols>
  <sheetData>
    <row r="1" spans="2:53" s="16" customFormat="1" ht="12.75">
      <c r="B1" s="9" t="s">
        <v>25</v>
      </c>
      <c r="C1" s="7"/>
      <c r="D1" s="7"/>
      <c r="E1" s="7"/>
      <c r="F1" s="7"/>
      <c r="G1" s="7"/>
      <c r="H1" s="7"/>
      <c r="BA1" s="9" t="s">
        <v>25</v>
      </c>
    </row>
    <row r="2" spans="2:53" s="16" customFormat="1" ht="12.75">
      <c r="B2" s="9" t="s">
        <v>47</v>
      </c>
      <c r="C2" s="7"/>
      <c r="D2" s="7"/>
      <c r="E2" s="7"/>
      <c r="F2" s="7"/>
      <c r="G2" s="7"/>
      <c r="H2" s="7"/>
      <c r="BA2" s="9" t="s">
        <v>47</v>
      </c>
    </row>
    <row r="3" ht="12.75">
      <c r="D3" s="9"/>
    </row>
    <row r="4" ht="12.75">
      <c r="D4" s="9"/>
    </row>
    <row r="5" spans="2:53" ht="12.75">
      <c r="B5" s="7" t="s">
        <v>26</v>
      </c>
      <c r="C5" s="7" t="s">
        <v>4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7" t="s">
        <v>26</v>
      </c>
    </row>
    <row r="6" spans="1:53" ht="12.75">
      <c r="A6" s="9"/>
      <c r="B6" s="9" t="s">
        <v>71</v>
      </c>
      <c r="C6" s="7">
        <f>SUM(D6:AZ6)</f>
        <v>12060</v>
      </c>
      <c r="D6" s="84">
        <v>287</v>
      </c>
      <c r="E6" s="84">
        <v>201</v>
      </c>
      <c r="F6" s="84">
        <v>244</v>
      </c>
      <c r="G6" s="84">
        <v>251</v>
      </c>
      <c r="H6" s="84">
        <v>187</v>
      </c>
      <c r="I6" s="84">
        <v>244</v>
      </c>
      <c r="J6" s="84">
        <v>223</v>
      </c>
      <c r="K6" s="84">
        <v>238</v>
      </c>
      <c r="L6" s="84">
        <v>289</v>
      </c>
      <c r="M6" s="84">
        <v>293</v>
      </c>
      <c r="N6" s="84">
        <v>280</v>
      </c>
      <c r="O6" s="84">
        <v>259</v>
      </c>
      <c r="P6" s="84">
        <v>270</v>
      </c>
      <c r="Q6" s="84">
        <v>294</v>
      </c>
      <c r="R6" s="84">
        <v>273</v>
      </c>
      <c r="S6" s="84">
        <v>234</v>
      </c>
      <c r="T6" s="84">
        <v>269</v>
      </c>
      <c r="U6" s="84">
        <v>220</v>
      </c>
      <c r="V6" s="84">
        <v>219</v>
      </c>
      <c r="W6" s="84">
        <v>286</v>
      </c>
      <c r="X6" s="84">
        <v>272</v>
      </c>
      <c r="Y6" s="84">
        <v>200</v>
      </c>
      <c r="Z6" s="84">
        <v>215</v>
      </c>
      <c r="AA6" s="84">
        <v>324</v>
      </c>
      <c r="AB6" s="84">
        <v>276</v>
      </c>
      <c r="AC6" s="84">
        <v>279</v>
      </c>
      <c r="AD6" s="84">
        <v>248</v>
      </c>
      <c r="AE6" s="84">
        <v>236</v>
      </c>
      <c r="AF6" s="84">
        <v>203</v>
      </c>
      <c r="AG6" s="84">
        <v>225</v>
      </c>
      <c r="AH6" s="84">
        <v>193</v>
      </c>
      <c r="AI6" s="84">
        <v>232</v>
      </c>
      <c r="AJ6" s="84">
        <v>274</v>
      </c>
      <c r="AK6" s="84">
        <v>233</v>
      </c>
      <c r="AL6" s="84">
        <v>12</v>
      </c>
      <c r="AM6" s="84">
        <v>370</v>
      </c>
      <c r="AN6" s="84">
        <v>303</v>
      </c>
      <c r="AO6" s="84">
        <v>286</v>
      </c>
      <c r="AP6" s="84">
        <v>187</v>
      </c>
      <c r="AQ6" s="84">
        <v>171</v>
      </c>
      <c r="AR6" s="84">
        <v>179</v>
      </c>
      <c r="AS6" s="84">
        <v>202</v>
      </c>
      <c r="AT6" s="84">
        <v>185</v>
      </c>
      <c r="AU6" s="84">
        <v>225</v>
      </c>
      <c r="AV6" s="84">
        <v>304</v>
      </c>
      <c r="AW6" s="84">
        <v>290</v>
      </c>
      <c r="AX6" s="84">
        <v>334</v>
      </c>
      <c r="AY6" s="84">
        <v>221</v>
      </c>
      <c r="AZ6" s="84">
        <v>320</v>
      </c>
      <c r="BA6" s="9" t="s">
        <v>42</v>
      </c>
    </row>
    <row r="7" spans="1:53" ht="12.75">
      <c r="A7" s="9"/>
      <c r="B7" s="9" t="s">
        <v>72</v>
      </c>
      <c r="C7" s="7">
        <f>SUM(D7:AZ7)</f>
        <v>3174</v>
      </c>
      <c r="D7" s="84">
        <v>120</v>
      </c>
      <c r="E7" s="84">
        <v>54</v>
      </c>
      <c r="F7" s="84">
        <v>45</v>
      </c>
      <c r="G7" s="84">
        <v>67</v>
      </c>
      <c r="H7" s="84">
        <v>46</v>
      </c>
      <c r="I7" s="84">
        <v>74</v>
      </c>
      <c r="J7" s="84">
        <v>62</v>
      </c>
      <c r="K7" s="84">
        <v>82</v>
      </c>
      <c r="L7" s="84">
        <v>88</v>
      </c>
      <c r="M7" s="84">
        <v>83</v>
      </c>
      <c r="N7" s="84">
        <v>84</v>
      </c>
      <c r="O7" s="84">
        <v>85</v>
      </c>
      <c r="P7" s="84">
        <v>76</v>
      </c>
      <c r="Q7" s="84">
        <v>68</v>
      </c>
      <c r="R7" s="84">
        <v>58</v>
      </c>
      <c r="S7" s="84">
        <v>84</v>
      </c>
      <c r="T7" s="84">
        <v>53</v>
      </c>
      <c r="U7" s="84">
        <v>84</v>
      </c>
      <c r="V7" s="84">
        <v>50</v>
      </c>
      <c r="W7" s="84">
        <v>71</v>
      </c>
      <c r="X7" s="84">
        <v>74</v>
      </c>
      <c r="Y7" s="84">
        <v>50</v>
      </c>
      <c r="Z7" s="84">
        <v>76</v>
      </c>
      <c r="AA7" s="84">
        <v>63</v>
      </c>
      <c r="AB7" s="84">
        <v>79</v>
      </c>
      <c r="AC7" s="84">
        <v>70</v>
      </c>
      <c r="AD7" s="84">
        <v>47</v>
      </c>
      <c r="AE7" s="84">
        <v>43</v>
      </c>
      <c r="AF7" s="84">
        <v>58</v>
      </c>
      <c r="AG7" s="84">
        <v>69</v>
      </c>
      <c r="AH7" s="84">
        <v>56</v>
      </c>
      <c r="AI7" s="84">
        <v>44</v>
      </c>
      <c r="AJ7" s="84">
        <v>82</v>
      </c>
      <c r="AK7" s="84">
        <v>63</v>
      </c>
      <c r="AL7" s="84">
        <v>3</v>
      </c>
      <c r="AM7" s="84">
        <v>90</v>
      </c>
      <c r="AN7" s="84">
        <v>78</v>
      </c>
      <c r="AO7" s="84">
        <v>68</v>
      </c>
      <c r="AP7" s="84">
        <v>55</v>
      </c>
      <c r="AQ7" s="84">
        <v>42</v>
      </c>
      <c r="AR7" s="84">
        <v>48</v>
      </c>
      <c r="AS7" s="84">
        <v>39</v>
      </c>
      <c r="AT7" s="84">
        <v>43</v>
      </c>
      <c r="AU7" s="84">
        <v>45</v>
      </c>
      <c r="AV7" s="84">
        <v>58</v>
      </c>
      <c r="AW7" s="84">
        <v>70</v>
      </c>
      <c r="AX7" s="84">
        <v>78</v>
      </c>
      <c r="AY7" s="84">
        <v>57</v>
      </c>
      <c r="AZ7" s="84">
        <v>92</v>
      </c>
      <c r="BA7" s="9" t="s">
        <v>27</v>
      </c>
    </row>
    <row r="8" spans="2:53" ht="12.75">
      <c r="B8" s="9" t="s">
        <v>73</v>
      </c>
      <c r="C8" s="7">
        <f>SUM(D8:AZ8)</f>
        <v>9388</v>
      </c>
      <c r="D8" s="84">
        <v>182</v>
      </c>
      <c r="E8" s="84">
        <v>126</v>
      </c>
      <c r="F8" s="84">
        <v>89</v>
      </c>
      <c r="G8" s="84">
        <v>182</v>
      </c>
      <c r="H8" s="84">
        <v>193</v>
      </c>
      <c r="I8" s="84">
        <v>212</v>
      </c>
      <c r="J8" s="84">
        <v>191</v>
      </c>
      <c r="K8" s="84">
        <v>135</v>
      </c>
      <c r="L8" s="84">
        <v>213</v>
      </c>
      <c r="M8" s="84">
        <v>196</v>
      </c>
      <c r="N8" s="84">
        <v>168</v>
      </c>
      <c r="O8" s="84">
        <v>211</v>
      </c>
      <c r="P8" s="84">
        <v>145</v>
      </c>
      <c r="Q8" s="84">
        <v>210</v>
      </c>
      <c r="R8" s="84">
        <v>174</v>
      </c>
      <c r="S8" s="84">
        <v>182</v>
      </c>
      <c r="T8" s="84">
        <v>171</v>
      </c>
      <c r="U8" s="84">
        <v>212</v>
      </c>
      <c r="V8" s="84">
        <v>166</v>
      </c>
      <c r="W8" s="84">
        <v>229</v>
      </c>
      <c r="X8" s="84">
        <v>244</v>
      </c>
      <c r="Y8" s="84">
        <v>210</v>
      </c>
      <c r="Z8" s="84">
        <v>178</v>
      </c>
      <c r="AA8" s="84">
        <v>235</v>
      </c>
      <c r="AB8" s="84">
        <v>231</v>
      </c>
      <c r="AC8" s="84">
        <v>243</v>
      </c>
      <c r="AD8" s="84">
        <v>181</v>
      </c>
      <c r="AE8" s="84">
        <v>198</v>
      </c>
      <c r="AF8" s="84">
        <v>167</v>
      </c>
      <c r="AG8" s="84">
        <v>162</v>
      </c>
      <c r="AH8" s="84">
        <v>146</v>
      </c>
      <c r="AI8" s="84">
        <v>157</v>
      </c>
      <c r="AJ8" s="84">
        <v>221</v>
      </c>
      <c r="AK8" s="84">
        <v>197</v>
      </c>
      <c r="AL8" s="84">
        <v>10</v>
      </c>
      <c r="AM8" s="84">
        <v>250</v>
      </c>
      <c r="AN8" s="84">
        <v>202</v>
      </c>
      <c r="AO8" s="84">
        <v>208</v>
      </c>
      <c r="AP8" s="84">
        <v>167</v>
      </c>
      <c r="AQ8" s="84">
        <v>210</v>
      </c>
      <c r="AR8" s="84">
        <v>263</v>
      </c>
      <c r="AS8" s="84">
        <v>221</v>
      </c>
      <c r="AT8" s="84">
        <v>148</v>
      </c>
      <c r="AU8" s="84">
        <v>186</v>
      </c>
      <c r="AV8" s="84">
        <v>204</v>
      </c>
      <c r="AW8" s="84">
        <v>219</v>
      </c>
      <c r="AX8" s="84">
        <v>264</v>
      </c>
      <c r="AY8" s="84">
        <v>231</v>
      </c>
      <c r="AZ8" s="84">
        <v>248</v>
      </c>
      <c r="BA8" s="9" t="s">
        <v>43</v>
      </c>
    </row>
    <row r="9" spans="2:53" ht="12.75">
      <c r="B9" s="9" t="s">
        <v>74</v>
      </c>
      <c r="C9" s="7">
        <f>SUM(D9:AZ9)</f>
        <v>348</v>
      </c>
      <c r="D9" s="84">
        <v>2</v>
      </c>
      <c r="E9" s="84">
        <v>2</v>
      </c>
      <c r="F9" s="84">
        <v>7</v>
      </c>
      <c r="G9" s="84">
        <v>5</v>
      </c>
      <c r="H9" s="84">
        <v>4</v>
      </c>
      <c r="I9" s="84">
        <v>10</v>
      </c>
      <c r="J9" s="84">
        <v>6</v>
      </c>
      <c r="K9" s="84">
        <v>10</v>
      </c>
      <c r="L9" s="84">
        <v>5</v>
      </c>
      <c r="M9" s="84">
        <v>11</v>
      </c>
      <c r="N9" s="84">
        <v>5</v>
      </c>
      <c r="O9" s="84">
        <v>6</v>
      </c>
      <c r="P9" s="84">
        <v>6</v>
      </c>
      <c r="Q9" s="84">
        <v>6</v>
      </c>
      <c r="R9" s="84">
        <v>10</v>
      </c>
      <c r="S9" s="84">
        <v>7</v>
      </c>
      <c r="T9" s="84">
        <v>4</v>
      </c>
      <c r="U9" s="84">
        <v>6</v>
      </c>
      <c r="V9" s="84">
        <v>6</v>
      </c>
      <c r="W9" s="84">
        <v>12</v>
      </c>
      <c r="X9" s="84">
        <v>16</v>
      </c>
      <c r="Y9" s="84">
        <v>7</v>
      </c>
      <c r="Z9" s="84">
        <v>12</v>
      </c>
      <c r="AA9" s="84">
        <v>14</v>
      </c>
      <c r="AB9" s="84">
        <v>9</v>
      </c>
      <c r="AC9" s="84">
        <v>7</v>
      </c>
      <c r="AD9" s="84">
        <v>6</v>
      </c>
      <c r="AE9" s="84">
        <v>5</v>
      </c>
      <c r="AF9" s="84">
        <v>7</v>
      </c>
      <c r="AG9" s="84">
        <v>9</v>
      </c>
      <c r="AH9" s="84">
        <v>8</v>
      </c>
      <c r="AI9" s="84">
        <v>13</v>
      </c>
      <c r="AJ9" s="84">
        <v>4</v>
      </c>
      <c r="AK9" s="84">
        <v>6</v>
      </c>
      <c r="AL9" s="84"/>
      <c r="AM9" s="84">
        <v>7</v>
      </c>
      <c r="AN9" s="84">
        <v>4</v>
      </c>
      <c r="AO9" s="84">
        <v>3</v>
      </c>
      <c r="AP9" s="84">
        <v>12</v>
      </c>
      <c r="AQ9" s="84">
        <v>9</v>
      </c>
      <c r="AR9" s="84">
        <v>4</v>
      </c>
      <c r="AS9" s="84">
        <v>6</v>
      </c>
      <c r="AT9" s="84">
        <v>3</v>
      </c>
      <c r="AU9" s="84">
        <v>6</v>
      </c>
      <c r="AV9" s="84">
        <v>3</v>
      </c>
      <c r="AW9" s="84">
        <v>11</v>
      </c>
      <c r="AX9" s="84">
        <v>10</v>
      </c>
      <c r="AY9" s="84">
        <v>9</v>
      </c>
      <c r="AZ9" s="84">
        <v>8</v>
      </c>
      <c r="BA9" s="9" t="s">
        <v>44</v>
      </c>
    </row>
    <row r="10" spans="2:53" ht="12.75">
      <c r="B10" s="9" t="s">
        <v>75</v>
      </c>
      <c r="C10" s="7">
        <f>SUM(D10:AZ10)</f>
        <v>4053</v>
      </c>
      <c r="D10" s="84">
        <v>73</v>
      </c>
      <c r="E10" s="84">
        <v>52</v>
      </c>
      <c r="F10" s="84">
        <v>41</v>
      </c>
      <c r="G10" s="84">
        <v>98</v>
      </c>
      <c r="H10" s="84">
        <v>69</v>
      </c>
      <c r="I10" s="84">
        <v>91</v>
      </c>
      <c r="J10" s="84">
        <v>99</v>
      </c>
      <c r="K10" s="84">
        <v>86</v>
      </c>
      <c r="L10" s="84">
        <v>93</v>
      </c>
      <c r="M10" s="84">
        <v>84</v>
      </c>
      <c r="N10" s="84">
        <v>82</v>
      </c>
      <c r="O10" s="84">
        <v>82</v>
      </c>
      <c r="P10" s="84">
        <v>76</v>
      </c>
      <c r="Q10" s="84">
        <v>86</v>
      </c>
      <c r="R10" s="84">
        <v>81</v>
      </c>
      <c r="S10" s="84">
        <v>94</v>
      </c>
      <c r="T10" s="84">
        <v>90</v>
      </c>
      <c r="U10" s="84">
        <v>82</v>
      </c>
      <c r="V10" s="84">
        <v>73</v>
      </c>
      <c r="W10" s="84">
        <v>94</v>
      </c>
      <c r="X10" s="84">
        <v>86</v>
      </c>
      <c r="Y10" s="84">
        <v>57</v>
      </c>
      <c r="Z10" s="84">
        <v>65</v>
      </c>
      <c r="AA10" s="84">
        <v>106</v>
      </c>
      <c r="AB10" s="84">
        <v>117</v>
      </c>
      <c r="AC10" s="84">
        <v>96</v>
      </c>
      <c r="AD10" s="84">
        <v>79</v>
      </c>
      <c r="AE10" s="84">
        <v>52</v>
      </c>
      <c r="AF10" s="84">
        <v>76</v>
      </c>
      <c r="AG10" s="84">
        <v>90</v>
      </c>
      <c r="AH10" s="84">
        <v>57</v>
      </c>
      <c r="AI10" s="84">
        <v>60</v>
      </c>
      <c r="AJ10" s="84">
        <v>83</v>
      </c>
      <c r="AK10" s="84">
        <v>70</v>
      </c>
      <c r="AL10" s="84">
        <v>1</v>
      </c>
      <c r="AM10" s="84">
        <v>109</v>
      </c>
      <c r="AN10" s="84">
        <v>93</v>
      </c>
      <c r="AO10" s="84">
        <v>75</v>
      </c>
      <c r="AP10" s="84">
        <v>64</v>
      </c>
      <c r="AQ10" s="84">
        <v>138</v>
      </c>
      <c r="AR10" s="84">
        <v>73</v>
      </c>
      <c r="AS10" s="84">
        <v>96</v>
      </c>
      <c r="AT10" s="84">
        <v>73</v>
      </c>
      <c r="AU10" s="84">
        <v>99</v>
      </c>
      <c r="AV10" s="84">
        <v>84</v>
      </c>
      <c r="AW10" s="84">
        <v>89</v>
      </c>
      <c r="AX10" s="84">
        <v>121</v>
      </c>
      <c r="AY10" s="84">
        <v>95</v>
      </c>
      <c r="AZ10" s="84">
        <v>123</v>
      </c>
      <c r="BA10" s="9" t="s">
        <v>45</v>
      </c>
    </row>
    <row r="12" spans="2:53" ht="12.75">
      <c r="B12" s="7" t="s">
        <v>28</v>
      </c>
      <c r="C12" s="7">
        <f aca="true" t="shared" si="0" ref="C12:AH12">SUM(C6:C11)</f>
        <v>29023</v>
      </c>
      <c r="D12" s="7">
        <f t="shared" si="0"/>
        <v>664</v>
      </c>
      <c r="E12" s="7">
        <f t="shared" si="0"/>
        <v>435</v>
      </c>
      <c r="F12" s="7">
        <f t="shared" si="0"/>
        <v>426</v>
      </c>
      <c r="G12" s="7">
        <f t="shared" si="0"/>
        <v>603</v>
      </c>
      <c r="H12" s="7">
        <f t="shared" si="0"/>
        <v>499</v>
      </c>
      <c r="I12" s="7">
        <f t="shared" si="0"/>
        <v>631</v>
      </c>
      <c r="J12" s="7">
        <f t="shared" si="0"/>
        <v>581</v>
      </c>
      <c r="K12" s="7">
        <f t="shared" si="0"/>
        <v>551</v>
      </c>
      <c r="L12" s="7">
        <f t="shared" si="0"/>
        <v>688</v>
      </c>
      <c r="M12" s="7">
        <f t="shared" si="0"/>
        <v>667</v>
      </c>
      <c r="N12" s="7">
        <f t="shared" si="0"/>
        <v>619</v>
      </c>
      <c r="O12" s="7">
        <f t="shared" si="0"/>
        <v>643</v>
      </c>
      <c r="P12" s="7">
        <f t="shared" si="0"/>
        <v>573</v>
      </c>
      <c r="Q12" s="7">
        <f t="shared" si="0"/>
        <v>664</v>
      </c>
      <c r="R12" s="7">
        <f t="shared" si="0"/>
        <v>596</v>
      </c>
      <c r="S12" s="7">
        <f t="shared" si="0"/>
        <v>601</v>
      </c>
      <c r="T12" s="7">
        <f t="shared" si="0"/>
        <v>587</v>
      </c>
      <c r="U12" s="7">
        <f t="shared" si="0"/>
        <v>604</v>
      </c>
      <c r="V12" s="7">
        <f t="shared" si="0"/>
        <v>514</v>
      </c>
      <c r="W12" s="7">
        <f t="shared" si="0"/>
        <v>692</v>
      </c>
      <c r="X12" s="7">
        <f t="shared" si="0"/>
        <v>692</v>
      </c>
      <c r="Y12" s="7">
        <f t="shared" si="0"/>
        <v>524</v>
      </c>
      <c r="Z12" s="7">
        <f t="shared" si="0"/>
        <v>546</v>
      </c>
      <c r="AA12" s="7">
        <f t="shared" si="0"/>
        <v>742</v>
      </c>
      <c r="AB12" s="7">
        <f t="shared" si="0"/>
        <v>712</v>
      </c>
      <c r="AC12" s="7">
        <f t="shared" si="0"/>
        <v>695</v>
      </c>
      <c r="AD12" s="7">
        <f t="shared" si="0"/>
        <v>561</v>
      </c>
      <c r="AE12" s="7">
        <f t="shared" si="0"/>
        <v>534</v>
      </c>
      <c r="AF12" s="7">
        <f t="shared" si="0"/>
        <v>511</v>
      </c>
      <c r="AG12" s="7">
        <f t="shared" si="0"/>
        <v>555</v>
      </c>
      <c r="AH12" s="7">
        <f t="shared" si="0"/>
        <v>460</v>
      </c>
      <c r="AI12" s="7">
        <f aca="true" t="shared" si="1" ref="AI12:AZ12">SUM(AI6:AI11)</f>
        <v>506</v>
      </c>
      <c r="AJ12" s="7">
        <f t="shared" si="1"/>
        <v>664</v>
      </c>
      <c r="AK12" s="7">
        <f t="shared" si="1"/>
        <v>569</v>
      </c>
      <c r="AL12" s="7">
        <f t="shared" si="1"/>
        <v>26</v>
      </c>
      <c r="AM12" s="7">
        <f t="shared" si="1"/>
        <v>826</v>
      </c>
      <c r="AN12" s="7">
        <f t="shared" si="1"/>
        <v>680</v>
      </c>
      <c r="AO12" s="7">
        <f t="shared" si="1"/>
        <v>640</v>
      </c>
      <c r="AP12" s="7">
        <f t="shared" si="1"/>
        <v>485</v>
      </c>
      <c r="AQ12" s="7">
        <f t="shared" si="1"/>
        <v>570</v>
      </c>
      <c r="AR12" s="7">
        <f t="shared" si="1"/>
        <v>567</v>
      </c>
      <c r="AS12" s="7">
        <f t="shared" si="1"/>
        <v>564</v>
      </c>
      <c r="AT12" s="7">
        <f t="shared" si="1"/>
        <v>452</v>
      </c>
      <c r="AU12" s="7">
        <f t="shared" si="1"/>
        <v>561</v>
      </c>
      <c r="AV12" s="7">
        <f t="shared" si="1"/>
        <v>653</v>
      </c>
      <c r="AW12" s="7">
        <f t="shared" si="1"/>
        <v>679</v>
      </c>
      <c r="AX12" s="7">
        <f t="shared" si="1"/>
        <v>807</v>
      </c>
      <c r="AY12" s="7">
        <f t="shared" si="1"/>
        <v>613</v>
      </c>
      <c r="AZ12" s="7">
        <f t="shared" si="1"/>
        <v>791</v>
      </c>
      <c r="BA12" s="7" t="s">
        <v>28</v>
      </c>
    </row>
    <row r="14" spans="3:52" ht="12.75">
      <c r="C14" s="7">
        <f>C12-'Raccolta voti'!C13</f>
        <v>0</v>
      </c>
      <c r="D14" s="7">
        <f>D12-'Raccolta voti'!D13</f>
        <v>0</v>
      </c>
      <c r="E14" s="7">
        <f>E12-'Raccolta voti'!E13</f>
        <v>0</v>
      </c>
      <c r="F14" s="7">
        <f>F12-'Raccolta voti'!F13</f>
        <v>0</v>
      </c>
      <c r="G14" s="7">
        <f>G12-'Raccolta voti'!G13</f>
        <v>0</v>
      </c>
      <c r="H14" s="7">
        <f>H12-'Raccolta voti'!H13</f>
        <v>0</v>
      </c>
      <c r="I14" s="7">
        <f>I12-'Raccolta voti'!I13</f>
        <v>0</v>
      </c>
      <c r="J14" s="7">
        <f>J12-'Raccolta voti'!J13</f>
        <v>0</v>
      </c>
      <c r="K14" s="7">
        <f>K12-'Raccolta voti'!K13</f>
        <v>0</v>
      </c>
      <c r="L14" s="7">
        <f>L12-'Raccolta voti'!L13</f>
        <v>0</v>
      </c>
      <c r="M14" s="7">
        <f>M12-'Raccolta voti'!M13</f>
        <v>0</v>
      </c>
      <c r="N14" s="7">
        <f>N12-'Raccolta voti'!N13</f>
        <v>0</v>
      </c>
      <c r="O14" s="7">
        <f>O12-'Raccolta voti'!O13</f>
        <v>0</v>
      </c>
      <c r="P14" s="7">
        <f>P12-'Raccolta voti'!P13</f>
        <v>0</v>
      </c>
      <c r="Q14" s="7">
        <f>Q12-'Raccolta voti'!Q13</f>
        <v>0</v>
      </c>
      <c r="R14" s="7">
        <f>R12-'Raccolta voti'!R13</f>
        <v>0</v>
      </c>
      <c r="S14" s="7">
        <f>S12-'Raccolta voti'!S13</f>
        <v>0</v>
      </c>
      <c r="T14" s="7">
        <f>T12-'Raccolta voti'!T13</f>
        <v>0</v>
      </c>
      <c r="U14" s="7">
        <f>U12-'Raccolta voti'!U13</f>
        <v>0</v>
      </c>
      <c r="V14" s="7">
        <f>V12-'Raccolta voti'!V13</f>
        <v>0</v>
      </c>
      <c r="W14" s="7">
        <f>W12-'Raccolta voti'!W13</f>
        <v>0</v>
      </c>
      <c r="X14" s="7">
        <f>X12-'Raccolta voti'!X13</f>
        <v>0</v>
      </c>
      <c r="Y14" s="7">
        <f>Y12-'Raccolta voti'!Y13</f>
        <v>0</v>
      </c>
      <c r="Z14" s="7">
        <f>Z12-'Raccolta voti'!Z13</f>
        <v>0</v>
      </c>
      <c r="AA14" s="7">
        <f>AA12-'Raccolta voti'!AA13</f>
        <v>0</v>
      </c>
      <c r="AB14" s="7">
        <f>AB12-'Raccolta voti'!AB13</f>
        <v>0</v>
      </c>
      <c r="AC14" s="7">
        <f>AC12-'Raccolta voti'!AC13</f>
        <v>0</v>
      </c>
      <c r="AD14" s="7">
        <f>AD12-'Raccolta voti'!AD13</f>
        <v>0</v>
      </c>
      <c r="AE14" s="7">
        <f>AE12-'Raccolta voti'!AE13</f>
        <v>0</v>
      </c>
      <c r="AF14" s="7">
        <f>AF12-'Raccolta voti'!AF13</f>
        <v>0</v>
      </c>
      <c r="AG14" s="7">
        <f>AG12-'Raccolta voti'!AG13</f>
        <v>0</v>
      </c>
      <c r="AH14" s="7">
        <f>AH12-'Raccolta voti'!AH13</f>
        <v>0</v>
      </c>
      <c r="AI14" s="7">
        <f>AI12-'Raccolta voti'!AI13</f>
        <v>0</v>
      </c>
      <c r="AJ14" s="7">
        <f>AJ12-'Raccolta voti'!AJ13</f>
        <v>0</v>
      </c>
      <c r="AK14" s="7">
        <f>AK12-'Raccolta voti'!AK13</f>
        <v>0</v>
      </c>
      <c r="AL14" s="7">
        <f>AL12-'Raccolta voti'!AL13</f>
        <v>0</v>
      </c>
      <c r="AM14" s="7">
        <f>AM12-'Raccolta voti'!AM13</f>
        <v>0</v>
      </c>
      <c r="AN14" s="7">
        <f>AN12-'Raccolta voti'!AN13</f>
        <v>0</v>
      </c>
      <c r="AO14" s="7">
        <f>AO12-'Raccolta voti'!AO13</f>
        <v>0</v>
      </c>
      <c r="AP14" s="7">
        <f>AP12-'Raccolta voti'!AP13</f>
        <v>0</v>
      </c>
      <c r="AQ14" s="7">
        <f>AQ12-'Raccolta voti'!AQ13</f>
        <v>0</v>
      </c>
      <c r="AR14" s="7">
        <f>AR12-'Raccolta voti'!AR13</f>
        <v>0</v>
      </c>
      <c r="AS14" s="7">
        <f>AS12-'Raccolta voti'!AS13</f>
        <v>0</v>
      </c>
      <c r="AT14" s="7">
        <f>AT12-'Raccolta voti'!AT13</f>
        <v>0</v>
      </c>
      <c r="AU14" s="7">
        <f>AU12-'Raccolta voti'!AU13</f>
        <v>0</v>
      </c>
      <c r="AV14" s="7">
        <f>AV12-'Raccolta voti'!AV13</f>
        <v>0</v>
      </c>
      <c r="AW14" s="7">
        <f>AW12-'Raccolta voti'!AW13</f>
        <v>0</v>
      </c>
      <c r="AX14" s="7">
        <f>AX12-'Raccolta voti'!AX13</f>
        <v>0</v>
      </c>
      <c r="AY14" s="7">
        <f>AY12-'Raccolta voti'!AY13</f>
        <v>0</v>
      </c>
      <c r="AZ14" s="7">
        <f>AZ12-'Raccolta voti'!AZ13</f>
        <v>0</v>
      </c>
    </row>
    <row r="15" spans="2:53" ht="12.75">
      <c r="B15" s="9"/>
      <c r="BA15" s="9"/>
    </row>
    <row r="16" spans="2:53" ht="12.75">
      <c r="B16" s="7" t="s">
        <v>29</v>
      </c>
      <c r="BA16" s="7" t="s">
        <v>29</v>
      </c>
    </row>
    <row r="17" spans="2:53" ht="12.75">
      <c r="B17" s="9" t="s">
        <v>71</v>
      </c>
      <c r="C17" s="7">
        <f>SUM(D17:AZ17)</f>
        <v>919</v>
      </c>
      <c r="D17" s="84">
        <v>10</v>
      </c>
      <c r="E17" s="84">
        <v>20</v>
      </c>
      <c r="F17" s="84">
        <v>17</v>
      </c>
      <c r="G17" s="84">
        <v>22</v>
      </c>
      <c r="H17" s="84">
        <v>15</v>
      </c>
      <c r="I17" s="84">
        <v>20</v>
      </c>
      <c r="J17" s="84">
        <v>16</v>
      </c>
      <c r="K17" s="84">
        <v>23</v>
      </c>
      <c r="L17" s="84">
        <v>23</v>
      </c>
      <c r="M17" s="84">
        <v>19</v>
      </c>
      <c r="N17" s="84">
        <v>23</v>
      </c>
      <c r="O17" s="84">
        <v>26</v>
      </c>
      <c r="P17" s="84">
        <v>18</v>
      </c>
      <c r="Q17" s="84">
        <v>24</v>
      </c>
      <c r="R17" s="84">
        <v>25</v>
      </c>
      <c r="S17" s="84">
        <v>19</v>
      </c>
      <c r="T17" s="84">
        <v>25</v>
      </c>
      <c r="U17" s="84">
        <v>19</v>
      </c>
      <c r="V17" s="84">
        <v>23</v>
      </c>
      <c r="W17" s="84">
        <v>33</v>
      </c>
      <c r="X17" s="84">
        <v>16</v>
      </c>
      <c r="Y17" s="84">
        <v>19</v>
      </c>
      <c r="Z17" s="84">
        <v>9</v>
      </c>
      <c r="AA17" s="84">
        <v>16</v>
      </c>
      <c r="AB17" s="84">
        <v>18</v>
      </c>
      <c r="AC17" s="84">
        <v>30</v>
      </c>
      <c r="AD17" s="84">
        <v>13</v>
      </c>
      <c r="AE17" s="84">
        <v>13</v>
      </c>
      <c r="AF17" s="84">
        <v>9</v>
      </c>
      <c r="AG17" s="84">
        <v>16</v>
      </c>
      <c r="AH17" s="84">
        <v>11</v>
      </c>
      <c r="AI17" s="84">
        <v>23</v>
      </c>
      <c r="AJ17" s="84">
        <v>23</v>
      </c>
      <c r="AK17" s="84">
        <v>15</v>
      </c>
      <c r="AL17" s="84">
        <v>2</v>
      </c>
      <c r="AM17" s="84">
        <v>26</v>
      </c>
      <c r="AN17" s="84">
        <v>19</v>
      </c>
      <c r="AO17" s="84">
        <v>19</v>
      </c>
      <c r="AP17" s="84">
        <v>19</v>
      </c>
      <c r="AQ17" s="84">
        <v>15</v>
      </c>
      <c r="AR17" s="84">
        <v>14</v>
      </c>
      <c r="AS17" s="84">
        <v>12</v>
      </c>
      <c r="AT17" s="84">
        <v>11</v>
      </c>
      <c r="AU17" s="84">
        <v>20</v>
      </c>
      <c r="AV17" s="84">
        <v>19</v>
      </c>
      <c r="AW17" s="84">
        <v>29</v>
      </c>
      <c r="AX17" s="84">
        <v>21</v>
      </c>
      <c r="AY17" s="84">
        <v>18</v>
      </c>
      <c r="AZ17" s="84">
        <v>24</v>
      </c>
      <c r="BA17" s="9" t="s">
        <v>42</v>
      </c>
    </row>
    <row r="18" spans="2:53" ht="12.75">
      <c r="B18" s="9" t="s">
        <v>72</v>
      </c>
      <c r="C18" s="7">
        <f>SUM(D18:AZ18)</f>
        <v>589</v>
      </c>
      <c r="D18" s="84">
        <v>36</v>
      </c>
      <c r="E18" s="84">
        <v>10</v>
      </c>
      <c r="F18" s="84">
        <v>5</v>
      </c>
      <c r="G18" s="84">
        <v>12</v>
      </c>
      <c r="H18" s="84">
        <v>7</v>
      </c>
      <c r="I18" s="84">
        <v>14</v>
      </c>
      <c r="J18" s="84">
        <v>7</v>
      </c>
      <c r="K18" s="84">
        <v>13</v>
      </c>
      <c r="L18" s="84">
        <v>13</v>
      </c>
      <c r="M18" s="84">
        <v>16</v>
      </c>
      <c r="N18" s="84">
        <v>18</v>
      </c>
      <c r="O18" s="84">
        <v>8</v>
      </c>
      <c r="P18" s="84">
        <v>20</v>
      </c>
      <c r="Q18" s="84">
        <v>19</v>
      </c>
      <c r="R18" s="84">
        <v>15</v>
      </c>
      <c r="S18" s="84">
        <v>11</v>
      </c>
      <c r="T18" s="84">
        <v>21</v>
      </c>
      <c r="U18" s="84">
        <v>8</v>
      </c>
      <c r="V18" s="84">
        <v>9</v>
      </c>
      <c r="W18" s="84">
        <v>7</v>
      </c>
      <c r="X18" s="84">
        <v>9</v>
      </c>
      <c r="Y18" s="84">
        <v>10</v>
      </c>
      <c r="Z18" s="84">
        <v>14</v>
      </c>
      <c r="AA18" s="84">
        <v>7</v>
      </c>
      <c r="AB18" s="84">
        <v>14</v>
      </c>
      <c r="AC18" s="84">
        <v>20</v>
      </c>
      <c r="AD18" s="84">
        <v>7</v>
      </c>
      <c r="AE18" s="84">
        <v>5</v>
      </c>
      <c r="AF18" s="84">
        <v>6</v>
      </c>
      <c r="AG18" s="84">
        <v>10</v>
      </c>
      <c r="AH18" s="84">
        <v>13</v>
      </c>
      <c r="AI18" s="84">
        <v>8</v>
      </c>
      <c r="AJ18" s="84">
        <v>17</v>
      </c>
      <c r="AK18" s="84">
        <v>13</v>
      </c>
      <c r="AL18" s="84">
        <v>2</v>
      </c>
      <c r="AM18" s="84">
        <v>20</v>
      </c>
      <c r="AN18" s="84">
        <v>19</v>
      </c>
      <c r="AO18" s="84">
        <v>12</v>
      </c>
      <c r="AP18" s="84">
        <v>17</v>
      </c>
      <c r="AQ18" s="84">
        <v>8</v>
      </c>
      <c r="AR18" s="84">
        <v>12</v>
      </c>
      <c r="AS18" s="84">
        <v>8</v>
      </c>
      <c r="AT18" s="84">
        <v>7</v>
      </c>
      <c r="AU18" s="84">
        <v>10</v>
      </c>
      <c r="AV18" s="84">
        <v>7</v>
      </c>
      <c r="AW18" s="84">
        <v>12</v>
      </c>
      <c r="AX18" s="84">
        <v>11</v>
      </c>
      <c r="AY18" s="84">
        <v>12</v>
      </c>
      <c r="AZ18" s="84">
        <v>10</v>
      </c>
      <c r="BA18" s="9" t="s">
        <v>27</v>
      </c>
    </row>
    <row r="19" spans="2:53" ht="12.75">
      <c r="B19" s="9" t="s">
        <v>73</v>
      </c>
      <c r="C19" s="7">
        <f>SUM(D19:AZ19)</f>
        <v>1568</v>
      </c>
      <c r="D19" s="84">
        <v>32</v>
      </c>
      <c r="E19" s="84">
        <v>27</v>
      </c>
      <c r="F19" s="84">
        <v>18</v>
      </c>
      <c r="G19" s="84">
        <v>31</v>
      </c>
      <c r="H19" s="84">
        <v>29</v>
      </c>
      <c r="I19" s="84">
        <v>26</v>
      </c>
      <c r="J19" s="84">
        <v>44</v>
      </c>
      <c r="K19" s="84">
        <v>28</v>
      </c>
      <c r="L19" s="84">
        <v>31</v>
      </c>
      <c r="M19" s="84">
        <v>37</v>
      </c>
      <c r="N19" s="84">
        <v>33</v>
      </c>
      <c r="O19" s="84">
        <v>27</v>
      </c>
      <c r="P19" s="84">
        <v>35</v>
      </c>
      <c r="Q19" s="84">
        <v>33</v>
      </c>
      <c r="R19" s="84">
        <v>26</v>
      </c>
      <c r="S19" s="84">
        <v>27</v>
      </c>
      <c r="T19" s="84">
        <v>39</v>
      </c>
      <c r="U19" s="84">
        <v>35</v>
      </c>
      <c r="V19" s="84">
        <v>31</v>
      </c>
      <c r="W19" s="84">
        <v>42</v>
      </c>
      <c r="X19" s="84">
        <v>46</v>
      </c>
      <c r="Y19" s="84">
        <v>56</v>
      </c>
      <c r="Z19" s="84">
        <v>27</v>
      </c>
      <c r="AA19" s="84">
        <v>43</v>
      </c>
      <c r="AB19" s="84">
        <v>30</v>
      </c>
      <c r="AC19" s="84">
        <v>34</v>
      </c>
      <c r="AD19" s="84">
        <v>38</v>
      </c>
      <c r="AE19" s="84">
        <v>22</v>
      </c>
      <c r="AF19" s="84">
        <v>31</v>
      </c>
      <c r="AG19" s="84">
        <v>24</v>
      </c>
      <c r="AH19" s="84">
        <v>21</v>
      </c>
      <c r="AI19" s="84">
        <v>24</v>
      </c>
      <c r="AJ19" s="84">
        <v>39</v>
      </c>
      <c r="AK19" s="84">
        <v>29</v>
      </c>
      <c r="AL19" s="84"/>
      <c r="AM19" s="84">
        <v>48</v>
      </c>
      <c r="AN19" s="84">
        <v>37</v>
      </c>
      <c r="AO19" s="84">
        <v>36</v>
      </c>
      <c r="AP19" s="84">
        <v>23</v>
      </c>
      <c r="AQ19" s="84">
        <v>31</v>
      </c>
      <c r="AR19" s="84">
        <v>39</v>
      </c>
      <c r="AS19" s="84">
        <v>28</v>
      </c>
      <c r="AT19" s="84">
        <v>23</v>
      </c>
      <c r="AU19" s="84">
        <v>28</v>
      </c>
      <c r="AV19" s="84">
        <v>34</v>
      </c>
      <c r="AW19" s="84">
        <v>33</v>
      </c>
      <c r="AX19" s="84">
        <v>42</v>
      </c>
      <c r="AY19" s="84">
        <v>31</v>
      </c>
      <c r="AZ19" s="84">
        <v>40</v>
      </c>
      <c r="BA19" s="9" t="s">
        <v>43</v>
      </c>
    </row>
    <row r="20" spans="2:53" ht="12.75">
      <c r="B20" s="9" t="s">
        <v>74</v>
      </c>
      <c r="C20" s="7">
        <f>SUM(D20:AZ20)</f>
        <v>66</v>
      </c>
      <c r="D20" s="84">
        <v>0</v>
      </c>
      <c r="E20" s="84">
        <v>2</v>
      </c>
      <c r="F20" s="84">
        <v>0</v>
      </c>
      <c r="G20" s="84">
        <v>1</v>
      </c>
      <c r="H20" s="84">
        <v>4</v>
      </c>
      <c r="I20" s="84">
        <v>1</v>
      </c>
      <c r="J20" s="84">
        <v>0</v>
      </c>
      <c r="K20" s="84">
        <v>2</v>
      </c>
      <c r="L20" s="84">
        <v>1</v>
      </c>
      <c r="M20" s="84">
        <v>1</v>
      </c>
      <c r="N20" s="84">
        <v>0</v>
      </c>
      <c r="O20" s="84">
        <v>2</v>
      </c>
      <c r="P20" s="84">
        <v>5</v>
      </c>
      <c r="Q20" s="84">
        <v>0</v>
      </c>
      <c r="R20" s="84">
        <v>0</v>
      </c>
      <c r="S20" s="84">
        <v>0</v>
      </c>
      <c r="T20" s="84">
        <v>2</v>
      </c>
      <c r="U20" s="84">
        <v>2</v>
      </c>
      <c r="V20" s="84">
        <v>1</v>
      </c>
      <c r="W20" s="84">
        <v>1</v>
      </c>
      <c r="X20" s="84">
        <v>1</v>
      </c>
      <c r="Y20" s="84">
        <v>0</v>
      </c>
      <c r="Z20" s="84">
        <v>1</v>
      </c>
      <c r="AA20" s="84">
        <v>1</v>
      </c>
      <c r="AB20" s="84">
        <v>3</v>
      </c>
      <c r="AC20" s="84">
        <v>1</v>
      </c>
      <c r="AD20" s="84">
        <v>0</v>
      </c>
      <c r="AE20" s="84">
        <v>0</v>
      </c>
      <c r="AF20" s="84">
        <v>4</v>
      </c>
      <c r="AG20" s="84">
        <v>0</v>
      </c>
      <c r="AH20" s="84">
        <v>0</v>
      </c>
      <c r="AI20" s="84">
        <v>11</v>
      </c>
      <c r="AJ20" s="84">
        <v>1</v>
      </c>
      <c r="AK20" s="84">
        <v>1</v>
      </c>
      <c r="AL20" s="84"/>
      <c r="AM20" s="84">
        <v>7</v>
      </c>
      <c r="AN20" s="84">
        <v>1</v>
      </c>
      <c r="AO20" s="84">
        <v>0</v>
      </c>
      <c r="AP20" s="84">
        <v>1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5</v>
      </c>
      <c r="AX20" s="84">
        <v>1</v>
      </c>
      <c r="AY20" s="84">
        <v>1</v>
      </c>
      <c r="AZ20" s="84">
        <v>1</v>
      </c>
      <c r="BA20" s="9" t="s">
        <v>44</v>
      </c>
    </row>
    <row r="21" spans="2:53" ht="12.75">
      <c r="B21" s="9" t="s">
        <v>75</v>
      </c>
      <c r="C21" s="7">
        <f>SUM(D21:AZ21)</f>
        <v>947</v>
      </c>
      <c r="D21" s="84">
        <v>22</v>
      </c>
      <c r="E21" s="84">
        <v>8</v>
      </c>
      <c r="F21" s="84">
        <v>11</v>
      </c>
      <c r="G21" s="84">
        <v>27</v>
      </c>
      <c r="H21" s="84">
        <v>15</v>
      </c>
      <c r="I21" s="84">
        <v>25</v>
      </c>
      <c r="J21" s="84">
        <v>18</v>
      </c>
      <c r="K21" s="84">
        <v>27</v>
      </c>
      <c r="L21" s="84">
        <v>19</v>
      </c>
      <c r="M21" s="84">
        <v>22</v>
      </c>
      <c r="N21" s="84">
        <v>18</v>
      </c>
      <c r="O21" s="84">
        <v>19</v>
      </c>
      <c r="P21" s="84">
        <v>16</v>
      </c>
      <c r="Q21" s="84">
        <v>22</v>
      </c>
      <c r="R21" s="84">
        <v>11</v>
      </c>
      <c r="S21" s="84">
        <v>32</v>
      </c>
      <c r="T21" s="84">
        <v>25</v>
      </c>
      <c r="U21" s="84">
        <v>21</v>
      </c>
      <c r="V21" s="84">
        <v>23</v>
      </c>
      <c r="W21" s="84">
        <v>31</v>
      </c>
      <c r="X21" s="84">
        <v>19</v>
      </c>
      <c r="Y21" s="84">
        <v>13</v>
      </c>
      <c r="Z21" s="84">
        <v>17</v>
      </c>
      <c r="AA21" s="84">
        <v>22</v>
      </c>
      <c r="AB21" s="84">
        <v>21</v>
      </c>
      <c r="AC21" s="84">
        <v>30</v>
      </c>
      <c r="AD21" s="84">
        <v>18</v>
      </c>
      <c r="AE21" s="84">
        <v>16</v>
      </c>
      <c r="AF21" s="84">
        <v>13</v>
      </c>
      <c r="AG21" s="84">
        <v>20</v>
      </c>
      <c r="AH21" s="84">
        <v>8</v>
      </c>
      <c r="AI21" s="84">
        <v>14</v>
      </c>
      <c r="AJ21" s="84">
        <v>35</v>
      </c>
      <c r="AK21" s="84">
        <v>11</v>
      </c>
      <c r="AL21" s="84"/>
      <c r="AM21" s="84">
        <v>31</v>
      </c>
      <c r="AN21" s="84">
        <v>21</v>
      </c>
      <c r="AO21" s="84">
        <v>19</v>
      </c>
      <c r="AP21" s="84">
        <v>15</v>
      </c>
      <c r="AQ21" s="84">
        <v>20</v>
      </c>
      <c r="AR21" s="84">
        <v>15</v>
      </c>
      <c r="AS21" s="84">
        <v>12</v>
      </c>
      <c r="AT21" s="84">
        <v>5</v>
      </c>
      <c r="AU21" s="84">
        <v>10</v>
      </c>
      <c r="AV21" s="84">
        <v>13</v>
      </c>
      <c r="AW21" s="84">
        <v>24</v>
      </c>
      <c r="AX21" s="84">
        <v>30</v>
      </c>
      <c r="AY21" s="84">
        <v>24</v>
      </c>
      <c r="AZ21" s="84">
        <v>39</v>
      </c>
      <c r="BA21" s="9" t="s">
        <v>45</v>
      </c>
    </row>
    <row r="23" spans="2:53" ht="12.75">
      <c r="B23" s="7" t="s">
        <v>28</v>
      </c>
      <c r="C23" s="7">
        <f aca="true" t="shared" si="2" ref="C23:AH23">SUM(C17:C22)</f>
        <v>4089</v>
      </c>
      <c r="D23" s="7">
        <f t="shared" si="2"/>
        <v>100</v>
      </c>
      <c r="E23" s="7">
        <f t="shared" si="2"/>
        <v>67</v>
      </c>
      <c r="F23" s="7">
        <f t="shared" si="2"/>
        <v>51</v>
      </c>
      <c r="G23" s="7">
        <f t="shared" si="2"/>
        <v>93</v>
      </c>
      <c r="H23" s="7">
        <f t="shared" si="2"/>
        <v>70</v>
      </c>
      <c r="I23" s="7">
        <f t="shared" si="2"/>
        <v>86</v>
      </c>
      <c r="J23" s="7">
        <f t="shared" si="2"/>
        <v>85</v>
      </c>
      <c r="K23" s="7">
        <f t="shared" si="2"/>
        <v>93</v>
      </c>
      <c r="L23" s="7">
        <f t="shared" si="2"/>
        <v>87</v>
      </c>
      <c r="M23" s="7">
        <f t="shared" si="2"/>
        <v>95</v>
      </c>
      <c r="N23" s="7">
        <f t="shared" si="2"/>
        <v>92</v>
      </c>
      <c r="O23" s="7">
        <f t="shared" si="2"/>
        <v>82</v>
      </c>
      <c r="P23" s="7">
        <f t="shared" si="2"/>
        <v>94</v>
      </c>
      <c r="Q23" s="7">
        <f t="shared" si="2"/>
        <v>98</v>
      </c>
      <c r="R23" s="7">
        <f t="shared" si="2"/>
        <v>77</v>
      </c>
      <c r="S23" s="7">
        <f t="shared" si="2"/>
        <v>89</v>
      </c>
      <c r="T23" s="7">
        <f t="shared" si="2"/>
        <v>112</v>
      </c>
      <c r="U23" s="7">
        <f t="shared" si="2"/>
        <v>85</v>
      </c>
      <c r="V23" s="7">
        <f t="shared" si="2"/>
        <v>87</v>
      </c>
      <c r="W23" s="7">
        <f t="shared" si="2"/>
        <v>114</v>
      </c>
      <c r="X23" s="7">
        <f t="shared" si="2"/>
        <v>91</v>
      </c>
      <c r="Y23" s="7">
        <f t="shared" si="2"/>
        <v>98</v>
      </c>
      <c r="Z23" s="7">
        <f t="shared" si="2"/>
        <v>68</v>
      </c>
      <c r="AA23" s="7">
        <f t="shared" si="2"/>
        <v>89</v>
      </c>
      <c r="AB23" s="7">
        <f t="shared" si="2"/>
        <v>86</v>
      </c>
      <c r="AC23" s="7">
        <f t="shared" si="2"/>
        <v>115</v>
      </c>
      <c r="AD23" s="7">
        <f t="shared" si="2"/>
        <v>76</v>
      </c>
      <c r="AE23" s="7">
        <f t="shared" si="2"/>
        <v>56</v>
      </c>
      <c r="AF23" s="7">
        <f t="shared" si="2"/>
        <v>63</v>
      </c>
      <c r="AG23" s="7">
        <f t="shared" si="2"/>
        <v>70</v>
      </c>
      <c r="AH23" s="7">
        <f t="shared" si="2"/>
        <v>53</v>
      </c>
      <c r="AI23" s="7">
        <f aca="true" t="shared" si="3" ref="AI23:AZ23">SUM(AI17:AI22)</f>
        <v>80</v>
      </c>
      <c r="AJ23" s="7">
        <f t="shared" si="3"/>
        <v>115</v>
      </c>
      <c r="AK23" s="7">
        <f t="shared" si="3"/>
        <v>69</v>
      </c>
      <c r="AL23" s="7">
        <f t="shared" si="3"/>
        <v>4</v>
      </c>
      <c r="AM23" s="7">
        <f t="shared" si="3"/>
        <v>132</v>
      </c>
      <c r="AN23" s="7">
        <f t="shared" si="3"/>
        <v>97</v>
      </c>
      <c r="AO23" s="7">
        <f t="shared" si="3"/>
        <v>86</v>
      </c>
      <c r="AP23" s="7">
        <f t="shared" si="3"/>
        <v>75</v>
      </c>
      <c r="AQ23" s="7">
        <f t="shared" si="3"/>
        <v>74</v>
      </c>
      <c r="AR23" s="7">
        <f t="shared" si="3"/>
        <v>80</v>
      </c>
      <c r="AS23" s="7">
        <f t="shared" si="3"/>
        <v>60</v>
      </c>
      <c r="AT23" s="7">
        <f t="shared" si="3"/>
        <v>46</v>
      </c>
      <c r="AU23" s="7">
        <f t="shared" si="3"/>
        <v>68</v>
      </c>
      <c r="AV23" s="7">
        <f t="shared" si="3"/>
        <v>73</v>
      </c>
      <c r="AW23" s="7">
        <f t="shared" si="3"/>
        <v>103</v>
      </c>
      <c r="AX23" s="7">
        <f t="shared" si="3"/>
        <v>105</v>
      </c>
      <c r="AY23" s="7">
        <f t="shared" si="3"/>
        <v>86</v>
      </c>
      <c r="AZ23" s="7">
        <f t="shared" si="3"/>
        <v>114</v>
      </c>
      <c r="BA23" s="7" t="s">
        <v>28</v>
      </c>
    </row>
  </sheetData>
  <conditionalFormatting sqref="C14:AZ14">
    <cfRule type="cellIs" priority="1" dxfId="0" operator="notEqual" stopIfTrue="1">
      <formula>0</formula>
    </cfRule>
  </conditionalFormatting>
  <printOptions gridLines="1"/>
  <pageMargins left="0.37" right="0.55" top="1" bottom="1" header="0.5" footer="0.5"/>
  <pageSetup fitToWidth="2" fitToHeight="1" horizontalDpi="300" verticalDpi="300" orientation="landscape" paperSize="9" scale="88" r:id="rId1"/>
  <headerFooter alignWithMargins="0">
    <oddHeader>&amp;CComune di Vercelli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67.8515625" style="7" customWidth="1"/>
    <col min="2" max="2" width="8.7109375" style="7" customWidth="1"/>
    <col min="3" max="3" width="8.8515625" style="7" customWidth="1"/>
    <col min="4" max="4" width="6.7109375" style="7" customWidth="1"/>
    <col min="5" max="5" width="9.28125" style="7" customWidth="1"/>
    <col min="6" max="6" width="6.421875" style="7" customWidth="1"/>
    <col min="7" max="16384" width="8.8515625" style="7" customWidth="1"/>
  </cols>
  <sheetData>
    <row r="1" spans="1:6" s="9" customFormat="1" ht="12.75">
      <c r="A1" s="112" t="s">
        <v>77</v>
      </c>
      <c r="B1" s="112"/>
      <c r="C1" s="112"/>
      <c r="D1" s="112"/>
      <c r="E1" s="112"/>
      <c r="F1" s="112"/>
    </row>
    <row r="2" spans="1:6" s="9" customFormat="1" ht="12.75">
      <c r="A2" s="112" t="s">
        <v>78</v>
      </c>
      <c r="B2" s="112"/>
      <c r="C2" s="112"/>
      <c r="D2" s="112"/>
      <c r="E2" s="112"/>
      <c r="F2" s="112"/>
    </row>
    <row r="3" s="9" customFormat="1" ht="12.75"/>
    <row r="5" spans="1:3" ht="12.75">
      <c r="A5" s="7" t="s">
        <v>30</v>
      </c>
      <c r="B5" s="7">
        <f>'Raccolta voti'!$C$36</f>
        <v>49</v>
      </c>
      <c r="C5" s="7" t="s">
        <v>15</v>
      </c>
    </row>
    <row r="6" spans="1:6" ht="12.75">
      <c r="A6" s="17" t="s">
        <v>31</v>
      </c>
      <c r="B6" s="17">
        <f>'Raccolta voti'!$C$6</f>
        <v>14637</v>
      </c>
      <c r="C6" s="17" t="s">
        <v>32</v>
      </c>
      <c r="D6" s="17">
        <f>'Raccolta voti'!$C$7</f>
        <v>16169</v>
      </c>
      <c r="E6" s="17" t="s">
        <v>33</v>
      </c>
      <c r="F6" s="7">
        <f>'Raccolta voti'!$C$8</f>
        <v>30806</v>
      </c>
    </row>
    <row r="8" spans="1:6" ht="12.75">
      <c r="A8" s="18" t="s">
        <v>37</v>
      </c>
      <c r="B8" s="18" t="s">
        <v>34</v>
      </c>
      <c r="C8" s="19" t="s">
        <v>39</v>
      </c>
      <c r="D8" s="20"/>
      <c r="E8" s="20"/>
      <c r="F8" s="21"/>
    </row>
    <row r="9" spans="1:6" ht="12.75">
      <c r="A9" s="18"/>
      <c r="B9" s="18"/>
      <c r="C9" s="22"/>
      <c r="D9" s="18"/>
      <c r="F9" s="23"/>
    </row>
    <row r="10" spans="1:6" ht="12.75">
      <c r="A10" s="11" t="s">
        <v>71</v>
      </c>
      <c r="B10" s="18">
        <f>Sindaco!C6</f>
        <v>12060</v>
      </c>
      <c r="C10" s="22"/>
      <c r="D10" s="18">
        <f>Sindaco!C17</f>
        <v>919</v>
      </c>
      <c r="F10" s="23"/>
    </row>
    <row r="11" spans="1:6" ht="12.75">
      <c r="A11" s="11" t="s">
        <v>72</v>
      </c>
      <c r="B11" s="18">
        <f>Sindaco!C7</f>
        <v>3174</v>
      </c>
      <c r="C11" s="22"/>
      <c r="D11" s="18">
        <f>Sindaco!C18</f>
        <v>589</v>
      </c>
      <c r="F11" s="23"/>
    </row>
    <row r="12" spans="1:6" ht="12.75">
      <c r="A12" s="11" t="s">
        <v>73</v>
      </c>
      <c r="B12" s="18">
        <f>Sindaco!C8</f>
        <v>9388</v>
      </c>
      <c r="C12" s="22"/>
      <c r="D12" s="18">
        <f>Sindaco!C19</f>
        <v>1568</v>
      </c>
      <c r="F12" s="23"/>
    </row>
    <row r="13" spans="1:6" ht="12.75">
      <c r="A13" s="11" t="s">
        <v>74</v>
      </c>
      <c r="B13" s="18">
        <f>Sindaco!C9</f>
        <v>348</v>
      </c>
      <c r="C13" s="22"/>
      <c r="D13" s="18">
        <f>Sindaco!C20</f>
        <v>66</v>
      </c>
      <c r="F13" s="23"/>
    </row>
    <row r="14" spans="1:6" ht="12.75">
      <c r="A14" s="11" t="s">
        <v>75</v>
      </c>
      <c r="B14" s="18">
        <f>Sindaco!C10</f>
        <v>4053</v>
      </c>
      <c r="C14" s="22"/>
      <c r="D14" s="18">
        <f>Sindaco!C21</f>
        <v>947</v>
      </c>
      <c r="F14" s="23"/>
    </row>
    <row r="15" spans="1:6" ht="12.75">
      <c r="A15" s="18" t="s">
        <v>28</v>
      </c>
      <c r="B15" s="18">
        <f>SUM(D15+B43)</f>
        <v>29023</v>
      </c>
      <c r="C15" s="24"/>
      <c r="D15" s="18">
        <f>Sindaco!$C$23</f>
        <v>4089</v>
      </c>
      <c r="E15" s="25"/>
      <c r="F15" s="26"/>
    </row>
    <row r="17" spans="1:2" ht="12.75">
      <c r="A17" s="18" t="s">
        <v>35</v>
      </c>
      <c r="B17" s="18">
        <f>'Raccolta voti'!C9</f>
        <v>4</v>
      </c>
    </row>
    <row r="18" spans="1:2" ht="12.75">
      <c r="A18" s="18" t="s">
        <v>36</v>
      </c>
      <c r="B18" s="18">
        <f>'Raccolta voti'!C10</f>
        <v>634</v>
      </c>
    </row>
    <row r="19" spans="1:2" ht="12.75">
      <c r="A19" s="18" t="s">
        <v>23</v>
      </c>
      <c r="B19" s="18">
        <f>'Raccolta voti'!C11</f>
        <v>1145</v>
      </c>
    </row>
    <row r="20" spans="1:2" ht="12.75">
      <c r="A20" s="18" t="s">
        <v>24</v>
      </c>
      <c r="B20" s="18">
        <f>'Raccolta voti'!C12</f>
        <v>1783</v>
      </c>
    </row>
    <row r="21" ht="12.75">
      <c r="A21" s="27"/>
    </row>
    <row r="22" spans="1:2" ht="12.75">
      <c r="A22" s="28" t="s">
        <v>76</v>
      </c>
      <c r="B22" s="18" t="s">
        <v>34</v>
      </c>
    </row>
    <row r="23" spans="1:2" ht="15" customHeight="1">
      <c r="A23" s="32" t="str">
        <f>'Raccolta voti'!B14</f>
        <v>1 FORZA ITALIA</v>
      </c>
      <c r="B23" s="18">
        <f>'Raccolta voti'!C14</f>
        <v>8303</v>
      </c>
    </row>
    <row r="24" spans="1:2" ht="15" customHeight="1">
      <c r="A24" s="11" t="str">
        <f>'Raccolta voti'!B15</f>
        <v>2 ALLEANZA NAZIONALE MSI</v>
      </c>
      <c r="B24" s="18">
        <f>'Raccolta voti'!C15</f>
        <v>1726</v>
      </c>
    </row>
    <row r="25" spans="1:2" ht="15" customHeight="1">
      <c r="A25" s="32" t="str">
        <f>'Raccolta voti'!B16</f>
        <v>3 LIBERTAS UDC</v>
      </c>
      <c r="B25" s="18">
        <f>'Raccolta voti'!C16</f>
        <v>829</v>
      </c>
    </row>
    <row r="26" spans="1:2" ht="15" customHeight="1">
      <c r="A26" s="32" t="str">
        <f>'Raccolta voti'!B17</f>
        <v>4 PARTITO SOCIALISTA - NUOVO PSI</v>
      </c>
      <c r="B26" s="18">
        <f>'Raccolta voti'!C17</f>
        <v>550</v>
      </c>
    </row>
    <row r="27" spans="1:2" ht="15" customHeight="1">
      <c r="A27" s="32" t="str">
        <f>'Raccolta voti'!B18</f>
        <v>5 BORASIO 2009 ED OLTRE</v>
      </c>
      <c r="B27" s="18">
        <f>'Raccolta voti'!C18</f>
        <v>1011</v>
      </c>
    </row>
    <row r="28" spans="1:2" ht="15" customHeight="1">
      <c r="A28" s="32" t="str">
        <f>'Raccolta voti'!B19</f>
        <v>6 IL FUTURO PER VERCELLI</v>
      </c>
      <c r="B28" s="18">
        <f>'Raccolta voti'!C19</f>
        <v>304</v>
      </c>
    </row>
    <row r="29" spans="1:2" ht="15" customHeight="1">
      <c r="A29" s="32" t="str">
        <f>'Raccolta voti'!B20</f>
        <v>7 LEGA NORD PIEMONT PADANIA</v>
      </c>
      <c r="B29" s="18">
        <f>'Raccolta voti'!C20</f>
        <v>1092</v>
      </c>
    </row>
    <row r="30" spans="1:2" ht="15" customHeight="1">
      <c r="A30" s="11" t="str">
        <f>'Raccolta voti'!B21</f>
        <v>8 UNIONE CIVICA RIFORMATORI</v>
      </c>
      <c r="B30" s="18">
        <f>'Raccolta voti'!C21</f>
        <v>137</v>
      </c>
    </row>
    <row r="31" spans="1:2" ht="15" customHeight="1">
      <c r="A31" s="32" t="str">
        <f>'Raccolta voti'!B22</f>
        <v>9 DI PIETRO - ITALIA DEI VALORI</v>
      </c>
      <c r="B31" s="18">
        <f>'Raccolta voti'!C22</f>
        <v>247</v>
      </c>
    </row>
    <row r="32" spans="1:2" ht="15" customHeight="1">
      <c r="A32" s="32" t="str">
        <f>'Raccolta voti'!B23</f>
        <v>10 DEMOCRATICI DI SINISTRA</v>
      </c>
      <c r="B32" s="18">
        <f>'Raccolta voti'!C23</f>
        <v>2871</v>
      </c>
    </row>
    <row r="33" spans="1:2" ht="15" customHeight="1">
      <c r="A33" s="35" t="str">
        <f>'Raccolta voti'!B24</f>
        <v>11 PARTITO COMUNISTA - RIFONDAZIONE</v>
      </c>
      <c r="B33" s="18">
        <f>'Raccolta voti'!C24</f>
        <v>1723</v>
      </c>
    </row>
    <row r="34" spans="1:2" ht="15" customHeight="1">
      <c r="A34" s="32" t="str">
        <f>'Raccolta voti'!B25</f>
        <v>12 VERDI PER LA PACE</v>
      </c>
      <c r="B34" s="18">
        <f>'Raccolta voti'!C25</f>
        <v>1159</v>
      </c>
    </row>
    <row r="35" spans="1:2" ht="15" customHeight="1">
      <c r="A35" s="35" t="str">
        <f>'Raccolta voti'!B26</f>
        <v>13 MARIAPIA MASSA VERCELLI 2009 LISTA CIVICA</v>
      </c>
      <c r="B35" s="18">
        <f>'Raccolta voti'!C26</f>
        <v>1392</v>
      </c>
    </row>
    <row r="36" spans="1:2" ht="15" customHeight="1">
      <c r="A36" s="32" t="str">
        <f>'Raccolta voti'!B27</f>
        <v>14 PER LA SINISTRA COMUNISTI ITALIANI</v>
      </c>
      <c r="B36" s="18">
        <f>'Raccolta voti'!C27</f>
        <v>267</v>
      </c>
    </row>
    <row r="37" spans="1:2" ht="15" customHeight="1">
      <c r="A37" s="32" t="str">
        <f>'Raccolta voti'!B28</f>
        <v>15 FIAMMA TRICOLORE</v>
      </c>
      <c r="B37" s="18">
        <f>'Raccolta voti'!C28</f>
        <v>282</v>
      </c>
    </row>
    <row r="38" spans="1:2" ht="15" customHeight="1">
      <c r="A38" s="32" t="str">
        <f>'Raccolta voti'!B29</f>
        <v>16 SOCIALISTI UNITI PER VERCELLI - SDI</v>
      </c>
      <c r="B38" s="18">
        <f>'Raccolta voti'!C29</f>
        <v>892</v>
      </c>
    </row>
    <row r="39" spans="1:2" ht="15" customHeight="1">
      <c r="A39" s="35" t="str">
        <f>'Raccolta voti'!B30</f>
        <v>17 DEMOCRAZIA E' LIBERTA' LA MARGHERITA LISTA CIVICA MENTIGAZZI</v>
      </c>
      <c r="B39" s="18">
        <f>'Raccolta voti'!C30</f>
        <v>1416</v>
      </c>
    </row>
    <row r="40" spans="1:2" ht="15" customHeight="1">
      <c r="A40" s="32" t="str">
        <f>'Raccolta voti'!B31</f>
        <v>18 CON VALERI UNITA' PROGRESSISTA</v>
      </c>
      <c r="B40" s="18">
        <f>'Raccolta voti'!C31</f>
        <v>485</v>
      </c>
    </row>
    <row r="41" spans="1:2" ht="15" customHeight="1">
      <c r="A41" s="32" t="str">
        <f>'Raccolta voti'!B32</f>
        <v>19 ALLEANZA POPOLARE UDEUR MARTINAZZOLI MASTELLA</v>
      </c>
      <c r="B41" s="18">
        <f>'Raccolta voti'!C32</f>
        <v>248</v>
      </c>
    </row>
    <row r="42" spans="1:2" ht="12.75">
      <c r="A42" s="33"/>
      <c r="B42" s="18"/>
    </row>
    <row r="43" spans="1:2" ht="12.75">
      <c r="A43" s="18" t="s">
        <v>38</v>
      </c>
      <c r="B43" s="18">
        <f>'Raccolta voti'!$C$34</f>
        <v>24934</v>
      </c>
    </row>
  </sheetData>
  <mergeCells count="2">
    <mergeCell ref="A1:F1"/>
    <mergeCell ref="A2:F2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&amp;CComune di Vercelli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4">
      <selection activeCell="G19" sqref="G19"/>
    </sheetView>
  </sheetViews>
  <sheetFormatPr defaultColWidth="9.140625" defaultRowHeight="12.75"/>
  <cols>
    <col min="1" max="1" width="1.7109375" style="0" customWidth="1"/>
    <col min="2" max="2" width="32.140625" style="0" bestFit="1" customWidth="1"/>
    <col min="3" max="3" width="9.00390625" style="0" customWidth="1"/>
    <col min="4" max="4" width="10.00390625" style="13" customWidth="1"/>
    <col min="5" max="5" width="11.57421875" style="0" bestFit="1" customWidth="1"/>
    <col min="6" max="6" width="2.57421875" style="0" customWidth="1"/>
    <col min="7" max="7" width="46.00390625" style="0" customWidth="1"/>
    <col min="8" max="8" width="12.7109375" style="0" bestFit="1" customWidth="1"/>
    <col min="9" max="9" width="9.00390625" style="0" bestFit="1" customWidth="1"/>
    <col min="11" max="11" width="4.7109375" style="0" customWidth="1"/>
  </cols>
  <sheetData>
    <row r="1" spans="1:11" ht="15">
      <c r="A1" s="42"/>
      <c r="B1" s="42"/>
      <c r="C1" s="42"/>
      <c r="D1" s="43"/>
      <c r="E1" s="42"/>
      <c r="F1" s="42"/>
      <c r="G1" s="42"/>
      <c r="H1" s="42"/>
      <c r="I1" s="42"/>
      <c r="J1" s="42"/>
      <c r="K1" s="42"/>
    </row>
    <row r="2" spans="1:11" ht="17.2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7.25">
      <c r="A3" s="114" t="str">
        <f>'Raccolta voti'!$D$1</f>
        <v>ELEZIONI PER IL RINNOVO DEL CONSIGLIO COMUNALE DEL COMUNE DI VERCELLI DEL 12-13 GIUGNO 2004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">
      <c r="A4" s="115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">
      <c r="A5" s="42"/>
      <c r="B5" s="42"/>
      <c r="C5" s="42"/>
      <c r="D5" s="44"/>
      <c r="E5" s="42"/>
      <c r="F5" s="42"/>
      <c r="G5" s="42"/>
      <c r="H5" s="42"/>
      <c r="I5" s="42"/>
      <c r="J5" s="42"/>
      <c r="K5" s="42"/>
    </row>
    <row r="6" spans="1:11" ht="19.5" customHeight="1">
      <c r="A6" s="42"/>
      <c r="B6" s="64" t="s">
        <v>0</v>
      </c>
      <c r="C6" s="62" t="s">
        <v>4</v>
      </c>
      <c r="D6" s="63" t="s">
        <v>8</v>
      </c>
      <c r="E6" s="42"/>
      <c r="F6" s="42"/>
      <c r="G6" s="58" t="s">
        <v>5</v>
      </c>
      <c r="H6" s="61" t="s">
        <v>51</v>
      </c>
      <c r="I6" s="61" t="s">
        <v>8</v>
      </c>
      <c r="J6" s="42"/>
      <c r="K6" s="42"/>
    </row>
    <row r="7" spans="1:11" ht="19.5" customHeight="1">
      <c r="A7" s="48"/>
      <c r="B7" s="65" t="s">
        <v>1</v>
      </c>
      <c r="C7" s="62">
        <f>'Raccolta voti'!C3</f>
        <v>18329</v>
      </c>
      <c r="D7" s="85">
        <f>SUM(C7/C9)</f>
        <v>0.4668143846780766</v>
      </c>
      <c r="E7" s="48"/>
      <c r="F7" s="42"/>
      <c r="G7" s="54" t="str">
        <f>'Raccolta voti'!B14</f>
        <v>1 FORZA ITALIA</v>
      </c>
      <c r="H7" s="55">
        <f>'Raccolta voti'!C14</f>
        <v>8303</v>
      </c>
      <c r="I7" s="86">
        <f>SUM(H7/H26)</f>
        <v>0.3329991176706505</v>
      </c>
      <c r="J7" s="56" t="s">
        <v>85</v>
      </c>
      <c r="K7" s="57"/>
    </row>
    <row r="8" spans="1:11" ht="19.5" customHeight="1">
      <c r="A8" s="45"/>
      <c r="B8" s="65" t="s">
        <v>2</v>
      </c>
      <c r="C8" s="62">
        <f>'Raccolta voti'!C4</f>
        <v>20935</v>
      </c>
      <c r="D8" s="85">
        <f>SUM(C8/C9)</f>
        <v>0.5331856153219234</v>
      </c>
      <c r="E8" s="48"/>
      <c r="F8" s="42"/>
      <c r="G8" s="54" t="str">
        <f>'Raccolta voti'!B15</f>
        <v>2 ALLEANZA NAZIONALE MSI</v>
      </c>
      <c r="H8" s="55">
        <f>'Raccolta voti'!C15</f>
        <v>1726</v>
      </c>
      <c r="I8" s="86">
        <f>SUM(H8/H26)</f>
        <v>0.06922274805486485</v>
      </c>
      <c r="J8" s="56" t="s">
        <v>85</v>
      </c>
      <c r="K8" s="57"/>
    </row>
    <row r="9" spans="1:11" ht="19.5" customHeight="1">
      <c r="A9" s="45"/>
      <c r="B9" s="57" t="s">
        <v>4</v>
      </c>
      <c r="C9" s="62">
        <f>'Raccolta voti'!C5</f>
        <v>39264</v>
      </c>
      <c r="D9" s="85"/>
      <c r="E9" s="48"/>
      <c r="F9" s="42"/>
      <c r="G9" s="54" t="str">
        <f>'Raccolta voti'!B16</f>
        <v>3 LIBERTAS UDC</v>
      </c>
      <c r="H9" s="55">
        <f>'Raccolta voti'!C16</f>
        <v>829</v>
      </c>
      <c r="I9" s="86">
        <f>SUM(H9/H26)</f>
        <v>0.033247774123686534</v>
      </c>
      <c r="J9" s="56" t="s">
        <v>85</v>
      </c>
      <c r="K9" s="57"/>
    </row>
    <row r="10" spans="1:11" ht="19.5" customHeight="1">
      <c r="A10" s="42"/>
      <c r="B10" s="42"/>
      <c r="C10" s="42"/>
      <c r="D10" s="43"/>
      <c r="E10" s="42"/>
      <c r="F10" s="42"/>
      <c r="G10" s="54" t="str">
        <f>'Raccolta voti'!B17</f>
        <v>4 PARTITO SOCIALISTA - NUOVO PSI</v>
      </c>
      <c r="H10" s="55">
        <f>'Raccolta voti'!C17</f>
        <v>550</v>
      </c>
      <c r="I10" s="86">
        <f>SUM(H10/H26)</f>
        <v>0.022058233737065853</v>
      </c>
      <c r="J10" s="56" t="s">
        <v>85</v>
      </c>
      <c r="K10" s="57"/>
    </row>
    <row r="11" spans="1:11" ht="19.5" customHeight="1">
      <c r="A11" s="45"/>
      <c r="B11" s="64" t="s">
        <v>3</v>
      </c>
      <c r="C11" s="46"/>
      <c r="D11" s="47"/>
      <c r="E11" s="42"/>
      <c r="F11" s="42"/>
      <c r="G11" s="54" t="str">
        <f>'Raccolta voti'!B18</f>
        <v>5 BORASIO 2009 ED OLTRE</v>
      </c>
      <c r="H11" s="55">
        <f>'Raccolta voti'!C18</f>
        <v>1011</v>
      </c>
      <c r="I11" s="86">
        <f>SUM(H11/H26)</f>
        <v>0.04054704419667923</v>
      </c>
      <c r="J11" s="56" t="s">
        <v>85</v>
      </c>
      <c r="K11" s="57"/>
    </row>
    <row r="12" spans="1:11" ht="19.5" customHeight="1">
      <c r="A12" s="42"/>
      <c r="B12" s="65" t="s">
        <v>1</v>
      </c>
      <c r="C12" s="62">
        <f>'Raccolta voti'!C6</f>
        <v>14637</v>
      </c>
      <c r="D12" s="85">
        <f>SUM(C12/C7)</f>
        <v>0.7985705712259261</v>
      </c>
      <c r="E12" s="57" t="s">
        <v>9</v>
      </c>
      <c r="F12" s="42"/>
      <c r="G12" s="54" t="str">
        <f>'Raccolta voti'!B19</f>
        <v>6 IL FUTURO PER VERCELLI</v>
      </c>
      <c r="H12" s="55">
        <f>'Raccolta voti'!C19</f>
        <v>304</v>
      </c>
      <c r="I12" s="86">
        <f>SUM(H12/H26)</f>
        <v>0.012192187374669126</v>
      </c>
      <c r="J12" s="56" t="s">
        <v>85</v>
      </c>
      <c r="K12" s="57"/>
    </row>
    <row r="13" spans="1:11" ht="19.5" customHeight="1">
      <c r="A13" s="45"/>
      <c r="B13" s="65" t="s">
        <v>2</v>
      </c>
      <c r="C13" s="62">
        <f>'Raccolta voti'!C7</f>
        <v>16169</v>
      </c>
      <c r="D13" s="85">
        <f>SUM(C13/C8)</f>
        <v>0.7723429663243372</v>
      </c>
      <c r="E13" s="57" t="s">
        <v>9</v>
      </c>
      <c r="F13" s="42"/>
      <c r="G13" s="54" t="str">
        <f>'Raccolta voti'!B20</f>
        <v>7 LEGA NORD PIEMONT PADANIA</v>
      </c>
      <c r="H13" s="55">
        <f>'Raccolta voti'!C20</f>
        <v>1092</v>
      </c>
      <c r="I13" s="86">
        <f>SUM(H13/H26)</f>
        <v>0.043795620437956206</v>
      </c>
      <c r="J13" s="56" t="s">
        <v>85</v>
      </c>
      <c r="K13" s="57"/>
    </row>
    <row r="14" spans="1:11" ht="19.5" customHeight="1">
      <c r="A14" s="45"/>
      <c r="B14" s="65" t="s">
        <v>4</v>
      </c>
      <c r="C14" s="62">
        <f>'Raccolta voti'!C8</f>
        <v>30806</v>
      </c>
      <c r="D14" s="85">
        <f>SUM(C14/C9)</f>
        <v>0.7845863895680522</v>
      </c>
      <c r="E14" s="57" t="s">
        <v>9</v>
      </c>
      <c r="F14" s="42"/>
      <c r="G14" s="54" t="str">
        <f>'Raccolta voti'!B21</f>
        <v>8 UNIONE CIVICA RIFORMATORI</v>
      </c>
      <c r="H14" s="55">
        <f>'Raccolta voti'!C21</f>
        <v>137</v>
      </c>
      <c r="I14" s="86">
        <f>SUM(H14/H26)</f>
        <v>0.005494505494505495</v>
      </c>
      <c r="J14" s="56" t="s">
        <v>85</v>
      </c>
      <c r="K14" s="57"/>
    </row>
    <row r="15" spans="1:11" ht="19.5" customHeight="1">
      <c r="A15" s="45"/>
      <c r="B15" s="45"/>
      <c r="C15" s="46"/>
      <c r="D15" s="47"/>
      <c r="E15" s="42"/>
      <c r="F15" s="42"/>
      <c r="G15" s="54" t="str">
        <f>'Raccolta voti'!B22</f>
        <v>9 DI PIETRO - ITALIA DEI VALORI</v>
      </c>
      <c r="H15" s="55">
        <f>'Raccolta voti'!C22</f>
        <v>247</v>
      </c>
      <c r="I15" s="86">
        <f>SUM(H15/H26)</f>
        <v>0.009906152241918665</v>
      </c>
      <c r="J15" s="56" t="s">
        <v>85</v>
      </c>
      <c r="K15" s="57"/>
    </row>
    <row r="16" spans="1:11" ht="19.5" customHeight="1">
      <c r="A16" s="49"/>
      <c r="B16" s="66" t="s">
        <v>21</v>
      </c>
      <c r="C16" s="62">
        <f>'Raccolta voti'!C9</f>
        <v>4</v>
      </c>
      <c r="D16" s="85">
        <f>SUM(C16/C14)</f>
        <v>0.0001298448354216711</v>
      </c>
      <c r="E16" s="68" t="s">
        <v>10</v>
      </c>
      <c r="F16" s="42"/>
      <c r="G16" s="54" t="str">
        <f>'Raccolta voti'!B23</f>
        <v>10 DEMOCRATICI DI SINISTRA</v>
      </c>
      <c r="H16" s="55">
        <f>'Raccolta voti'!C23</f>
        <v>2871</v>
      </c>
      <c r="I16" s="86">
        <f>SUM(H16/H26)</f>
        <v>0.11514398010748375</v>
      </c>
      <c r="J16" s="56" t="s">
        <v>85</v>
      </c>
      <c r="K16" s="57"/>
    </row>
    <row r="17" spans="1:11" ht="19.5" customHeight="1">
      <c r="A17" s="49"/>
      <c r="B17" s="65" t="s">
        <v>22</v>
      </c>
      <c r="C17" s="62">
        <f>'Raccolta voti'!C10</f>
        <v>634</v>
      </c>
      <c r="D17" s="85">
        <f>SUM(C17/C14)</f>
        <v>0.02058040641433487</v>
      </c>
      <c r="E17" s="68" t="s">
        <v>10</v>
      </c>
      <c r="F17" s="42"/>
      <c r="G17" s="54" t="str">
        <f>'Raccolta voti'!B24</f>
        <v>11 PARTITO COMUNISTA - RIFONDAZIONE</v>
      </c>
      <c r="H17" s="55">
        <f>'Raccolta voti'!C24</f>
        <v>1723</v>
      </c>
      <c r="I17" s="86">
        <f>SUM(H17/H26)</f>
        <v>0.06910243041629903</v>
      </c>
      <c r="J17" s="56" t="s">
        <v>85</v>
      </c>
      <c r="K17" s="57"/>
    </row>
    <row r="18" spans="1:11" ht="19.5" customHeight="1">
      <c r="A18" s="49"/>
      <c r="B18" s="65" t="s">
        <v>23</v>
      </c>
      <c r="C18" s="62">
        <f>'Raccolta voti'!C11</f>
        <v>1145</v>
      </c>
      <c r="D18" s="85">
        <f>SUM(C18/C14)</f>
        <v>0.037168084139453356</v>
      </c>
      <c r="E18" s="68" t="s">
        <v>10</v>
      </c>
      <c r="F18" s="42"/>
      <c r="G18" s="54" t="str">
        <f>'Raccolta voti'!B25</f>
        <v>12 VERDI PER LA PACE</v>
      </c>
      <c r="H18" s="55">
        <f>'Raccolta voti'!C25</f>
        <v>1159</v>
      </c>
      <c r="I18" s="86">
        <f>SUM(H18/H26)</f>
        <v>0.04648271436592605</v>
      </c>
      <c r="J18" s="56" t="s">
        <v>85</v>
      </c>
      <c r="K18" s="57"/>
    </row>
    <row r="19" spans="1:11" ht="19.5" customHeight="1">
      <c r="A19" s="49"/>
      <c r="B19" s="65" t="s">
        <v>24</v>
      </c>
      <c r="C19" s="62">
        <f>'Raccolta voti'!C12</f>
        <v>1783</v>
      </c>
      <c r="D19" s="85">
        <f>SUM(C19/C14)</f>
        <v>0.057878335389209896</v>
      </c>
      <c r="E19" s="68" t="s">
        <v>10</v>
      </c>
      <c r="F19" s="42"/>
      <c r="G19" s="54" t="str">
        <f>'Raccolta voti'!B26</f>
        <v>13 MARIAPIA MASSA VERCELLI 2009 LISTA CIVICA</v>
      </c>
      <c r="H19" s="55">
        <f>'Raccolta voti'!C26</f>
        <v>1392</v>
      </c>
      <c r="I19" s="86">
        <f>SUM(H19/H26)</f>
        <v>0.05582738429453758</v>
      </c>
      <c r="J19" s="56" t="s">
        <v>85</v>
      </c>
      <c r="K19" s="57"/>
    </row>
    <row r="20" spans="1:11" ht="19.5" customHeight="1">
      <c r="A20" s="49"/>
      <c r="B20" s="67" t="s">
        <v>11</v>
      </c>
      <c r="C20" s="62">
        <f>'Raccolta voti'!C13</f>
        <v>29023</v>
      </c>
      <c r="D20" s="85">
        <f>SUM(C20/C14)</f>
        <v>0.94212166461079</v>
      </c>
      <c r="E20" s="68" t="s">
        <v>10</v>
      </c>
      <c r="F20" s="42"/>
      <c r="G20" s="54" t="str">
        <f>'Raccolta voti'!B27</f>
        <v>14 PER LA SINISTRA COMUNISTI ITALIANI</v>
      </c>
      <c r="H20" s="55">
        <f>'Raccolta voti'!C27</f>
        <v>267</v>
      </c>
      <c r="I20" s="86">
        <f>SUM(H20/H26)</f>
        <v>0.010708269832357424</v>
      </c>
      <c r="J20" s="56" t="s">
        <v>85</v>
      </c>
      <c r="K20" s="57"/>
    </row>
    <row r="21" spans="1:11" ht="19.5" customHeight="1">
      <c r="A21" s="49"/>
      <c r="B21" s="50"/>
      <c r="C21" s="46"/>
      <c r="D21" s="47"/>
      <c r="E21" s="42"/>
      <c r="F21" s="42"/>
      <c r="G21" s="54" t="str">
        <f>'Raccolta voti'!B28</f>
        <v>15 FIAMMA TRICOLORE</v>
      </c>
      <c r="H21" s="55">
        <f>'Raccolta voti'!C28</f>
        <v>282</v>
      </c>
      <c r="I21" s="86">
        <f>SUM(H21/H26)</f>
        <v>0.011309858025186493</v>
      </c>
      <c r="J21" s="56" t="s">
        <v>85</v>
      </c>
      <c r="K21" s="57"/>
    </row>
    <row r="22" spans="1:11" ht="19.5" customHeight="1">
      <c r="A22" s="42"/>
      <c r="B22" s="42"/>
      <c r="C22" s="42"/>
      <c r="D22" s="43"/>
      <c r="E22" s="42"/>
      <c r="F22" s="42"/>
      <c r="G22" s="54" t="str">
        <f>'Raccolta voti'!B29</f>
        <v>16 SOCIALISTI UNITI PER VERCELLI - SDI</v>
      </c>
      <c r="H22" s="55">
        <f>'Raccolta voti'!C29</f>
        <v>892</v>
      </c>
      <c r="I22" s="86">
        <f>SUM(H22/H26)</f>
        <v>0.03577444453356862</v>
      </c>
      <c r="J22" s="56" t="s">
        <v>85</v>
      </c>
      <c r="K22" s="57"/>
    </row>
    <row r="23" spans="1:11" ht="19.5" customHeight="1">
      <c r="A23" s="42"/>
      <c r="B23" s="42"/>
      <c r="C23" s="42"/>
      <c r="D23" s="43"/>
      <c r="E23" s="42"/>
      <c r="F23" s="42"/>
      <c r="G23" s="54" t="str">
        <f>'Raccolta voti'!B30</f>
        <v>17 DEMOCRAZIA E' LIBERTA' LA MARGHERITA LISTA CIVICA MENTIGAZZI</v>
      </c>
      <c r="H23" s="55">
        <f>'Raccolta voti'!C30</f>
        <v>1416</v>
      </c>
      <c r="I23" s="86">
        <f>SUM(H23/H26)</f>
        <v>0.05678992540306409</v>
      </c>
      <c r="J23" s="56" t="s">
        <v>85</v>
      </c>
      <c r="K23" s="57"/>
    </row>
    <row r="24" spans="1:11" ht="19.5" customHeight="1">
      <c r="A24" s="42"/>
      <c r="B24" s="42"/>
      <c r="C24" s="42"/>
      <c r="D24" s="43"/>
      <c r="E24" s="42"/>
      <c r="F24" s="42"/>
      <c r="G24" s="54" t="str">
        <f>'Raccolta voti'!B31</f>
        <v>18 CON VALERI UNITA' PROGRESSISTA</v>
      </c>
      <c r="H24" s="55">
        <f>'Raccolta voti'!C31</f>
        <v>485</v>
      </c>
      <c r="I24" s="86">
        <f>SUM(H24/H26)</f>
        <v>0.019451351568139888</v>
      </c>
      <c r="J24" s="56" t="s">
        <v>85</v>
      </c>
      <c r="K24" s="57"/>
    </row>
    <row r="25" spans="1:11" ht="19.5" customHeight="1">
      <c r="A25" s="42"/>
      <c r="B25" s="51" t="s">
        <v>14</v>
      </c>
      <c r="C25" s="52">
        <f>'Raccolta voti'!$C$36</f>
        <v>49</v>
      </c>
      <c r="D25" s="53" t="s">
        <v>15</v>
      </c>
      <c r="E25" s="42"/>
      <c r="F25" s="42"/>
      <c r="G25" s="54" t="str">
        <f>'Raccolta voti'!B32</f>
        <v>19 ALLEANZA POPOLARE UDEUR MARTINAZZOLI MASTELLA</v>
      </c>
      <c r="H25" s="55">
        <f>'Raccolta voti'!C32</f>
        <v>248</v>
      </c>
      <c r="I25" s="86">
        <f>SUM(H25/H26)</f>
        <v>0.009946258121440604</v>
      </c>
      <c r="J25" s="56" t="s">
        <v>85</v>
      </c>
      <c r="K25" s="110"/>
    </row>
    <row r="26" spans="1:11" ht="15">
      <c r="A26" s="42"/>
      <c r="B26" s="42"/>
      <c r="C26" s="42"/>
      <c r="D26" s="43"/>
      <c r="E26" s="42"/>
      <c r="F26" s="42"/>
      <c r="G26" s="57" t="s">
        <v>28</v>
      </c>
      <c r="H26" s="108">
        <f>SUM(H7:H25)</f>
        <v>24934</v>
      </c>
      <c r="I26" s="109">
        <f>SUM(I7:I25)</f>
        <v>0.9999999999999998</v>
      </c>
      <c r="J26" s="56" t="s">
        <v>85</v>
      </c>
      <c r="K26" s="111"/>
    </row>
    <row r="27" spans="1:11" ht="15">
      <c r="A27" s="42"/>
      <c r="B27" s="42"/>
      <c r="C27" s="42"/>
      <c r="D27" s="43"/>
      <c r="E27" s="42"/>
      <c r="F27" s="42"/>
      <c r="G27" s="42"/>
      <c r="H27" s="42"/>
      <c r="I27" s="42"/>
      <c r="J27" s="42"/>
      <c r="K27" s="42"/>
    </row>
    <row r="28" spans="1:11" ht="15">
      <c r="A28" s="59"/>
      <c r="B28" s="59"/>
      <c r="C28" s="59"/>
      <c r="D28" s="60"/>
      <c r="E28" s="59"/>
      <c r="F28" s="59"/>
      <c r="G28" s="59"/>
      <c r="H28" s="59"/>
      <c r="I28" s="59"/>
      <c r="J28" s="59"/>
      <c r="K28" s="59"/>
    </row>
    <row r="29" spans="1:11" ht="15">
      <c r="A29" s="59"/>
      <c r="B29" s="59"/>
      <c r="C29" s="59"/>
      <c r="D29" s="60"/>
      <c r="E29" s="59"/>
      <c r="F29" s="59"/>
      <c r="G29" s="59"/>
      <c r="H29" s="59"/>
      <c r="I29" s="59"/>
      <c r="J29" s="59"/>
      <c r="K29" s="59"/>
    </row>
    <row r="30" spans="1:11" ht="15">
      <c r="A30" s="59"/>
      <c r="B30" s="59"/>
      <c r="C30" s="59"/>
      <c r="D30" s="60"/>
      <c r="E30" s="59"/>
      <c r="F30" s="59"/>
      <c r="G30" s="59"/>
      <c r="H30" s="59"/>
      <c r="I30" s="59"/>
      <c r="J30" s="59"/>
      <c r="K30" s="59"/>
    </row>
    <row r="31" spans="1:11" ht="15">
      <c r="A31" s="59"/>
      <c r="B31" s="59"/>
      <c r="C31" s="59"/>
      <c r="D31" s="60"/>
      <c r="E31" s="59"/>
      <c r="F31" s="59"/>
      <c r="G31" s="59"/>
      <c r="H31" s="59"/>
      <c r="I31" s="59"/>
      <c r="J31" s="59"/>
      <c r="K31" s="59"/>
    </row>
    <row r="32" spans="1:11" ht="15">
      <c r="A32" s="59"/>
      <c r="B32" s="59"/>
      <c r="C32" s="59"/>
      <c r="D32" s="60"/>
      <c r="E32" s="59"/>
      <c r="F32" s="59"/>
      <c r="G32" s="59"/>
      <c r="H32" s="59"/>
      <c r="I32" s="59"/>
      <c r="J32" s="59"/>
      <c r="K32" s="59"/>
    </row>
    <row r="33" spans="1:11" ht="15">
      <c r="A33" s="59"/>
      <c r="B33" s="59"/>
      <c r="C33" s="59"/>
      <c r="D33" s="60"/>
      <c r="E33" s="59"/>
      <c r="F33" s="59"/>
      <c r="G33" s="59"/>
      <c r="H33" s="59"/>
      <c r="I33" s="59"/>
      <c r="J33" s="59"/>
      <c r="K33" s="59"/>
    </row>
    <row r="34" spans="1:11" ht="15">
      <c r="A34" s="59"/>
      <c r="B34" s="59"/>
      <c r="C34" s="59"/>
      <c r="D34" s="60"/>
      <c r="E34" s="59"/>
      <c r="F34" s="59"/>
      <c r="G34" s="59"/>
      <c r="H34" s="59"/>
      <c r="I34" s="59"/>
      <c r="J34" s="59"/>
      <c r="K34" s="59"/>
    </row>
    <row r="41" spans="1:4" ht="15">
      <c r="A41" s="3"/>
      <c r="B41" s="34"/>
      <c r="C41" s="6"/>
      <c r="D41" s="14"/>
    </row>
  </sheetData>
  <mergeCells count="3">
    <mergeCell ref="A2:K2"/>
    <mergeCell ref="A3:K3"/>
    <mergeCell ref="A4:K4"/>
  </mergeCells>
  <printOptions horizontalCentered="1" verticalCentered="1"/>
  <pageMargins left="0.2" right="0.22" top="0.64" bottom="0.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6.8515625" style="0" customWidth="1"/>
    <col min="2" max="2" width="53.8515625" style="0" customWidth="1"/>
    <col min="3" max="3" width="8.28125" style="0" customWidth="1"/>
    <col min="4" max="4" width="7.28125" style="0" customWidth="1"/>
    <col min="5" max="5" width="8.7109375" style="13" customWidth="1"/>
    <col min="6" max="6" width="14.8515625" style="0" customWidth="1"/>
  </cols>
  <sheetData>
    <row r="1" ht="15"/>
    <row r="2" spans="1:6" ht="18.75">
      <c r="A2" s="118" t="s">
        <v>13</v>
      </c>
      <c r="B2" s="118"/>
      <c r="C2" s="118"/>
      <c r="D2" s="118"/>
      <c r="E2" s="118"/>
      <c r="F2" s="118"/>
    </row>
    <row r="3" spans="1:6" ht="15">
      <c r="A3" s="117" t="s">
        <v>81</v>
      </c>
      <c r="B3" s="117"/>
      <c r="C3" s="117"/>
      <c r="D3" s="117"/>
      <c r="E3" s="117"/>
      <c r="F3" s="117"/>
    </row>
    <row r="4" spans="1:6" ht="10.5" customHeight="1">
      <c r="A4" s="116" t="s">
        <v>82</v>
      </c>
      <c r="B4" s="116"/>
      <c r="C4" s="116"/>
      <c r="D4" s="116"/>
      <c r="E4" s="116"/>
      <c r="F4" s="116"/>
    </row>
    <row r="5" spans="1:6" ht="15">
      <c r="A5" s="116" t="s">
        <v>80</v>
      </c>
      <c r="B5" s="116"/>
      <c r="C5" s="116"/>
      <c r="D5" s="116"/>
      <c r="E5" s="116"/>
      <c r="F5" s="116"/>
    </row>
    <row r="6" spans="1:6" ht="12.75">
      <c r="A6" s="74" t="s">
        <v>0</v>
      </c>
      <c r="B6" s="75" t="s">
        <v>1</v>
      </c>
      <c r="C6" s="75"/>
      <c r="D6" s="76">
        <f>'Raccolta voti'!C3</f>
        <v>18329</v>
      </c>
      <c r="E6" s="87">
        <f>'Riepilogo voti lista video rip'!D7</f>
        <v>0.4668143846780766</v>
      </c>
      <c r="F6" s="78"/>
    </row>
    <row r="7" spans="1:6" ht="12.75">
      <c r="A7" s="75"/>
      <c r="B7" s="75" t="s">
        <v>2</v>
      </c>
      <c r="C7" s="75"/>
      <c r="D7" s="76">
        <f>'Raccolta voti'!C4</f>
        <v>20935</v>
      </c>
      <c r="E7" s="87">
        <f>'Riepilogo voti lista video rip'!D8</f>
        <v>0.5331856153219234</v>
      </c>
      <c r="F7" s="78"/>
    </row>
    <row r="8" spans="1:6" ht="12.75">
      <c r="A8" s="75"/>
      <c r="B8" s="78" t="s">
        <v>4</v>
      </c>
      <c r="C8" s="78"/>
      <c r="D8" s="76">
        <f>'Raccolta voti'!C5</f>
        <v>39264</v>
      </c>
      <c r="E8" s="77"/>
      <c r="F8" s="78"/>
    </row>
    <row r="9" spans="1:6" ht="8.25" customHeight="1">
      <c r="A9" s="17"/>
      <c r="B9" s="39"/>
      <c r="C9" s="39"/>
      <c r="D9" s="37"/>
      <c r="E9" s="38"/>
      <c r="F9" s="40"/>
    </row>
    <row r="10" spans="1:6" ht="12.75">
      <c r="A10" s="74" t="s">
        <v>3</v>
      </c>
      <c r="B10" s="75" t="s">
        <v>1</v>
      </c>
      <c r="C10" s="75"/>
      <c r="D10" s="76">
        <f>'Raccolta voti'!C6</f>
        <v>14637</v>
      </c>
      <c r="E10" s="87">
        <f>SUM(D10/D6)</f>
        <v>0.7985705712259261</v>
      </c>
      <c r="F10" s="78" t="s">
        <v>9</v>
      </c>
    </row>
    <row r="11" spans="1:6" ht="12.75">
      <c r="A11" s="75"/>
      <c r="B11" s="75" t="s">
        <v>2</v>
      </c>
      <c r="C11" s="75"/>
      <c r="D11" s="76">
        <f>'Raccolta voti'!C7</f>
        <v>16169</v>
      </c>
      <c r="E11" s="87">
        <f>SUM(D11/D7)</f>
        <v>0.7723429663243372</v>
      </c>
      <c r="F11" s="78" t="s">
        <v>9</v>
      </c>
    </row>
    <row r="12" spans="1:6" ht="12.75">
      <c r="A12" s="75"/>
      <c r="B12" s="75" t="s">
        <v>4</v>
      </c>
      <c r="C12" s="75"/>
      <c r="D12" s="76">
        <f>'Raccolta voti'!C8</f>
        <v>30806</v>
      </c>
      <c r="E12" s="87">
        <f>SUM(D12/D8)</f>
        <v>0.7845863895680522</v>
      </c>
      <c r="F12" s="78" t="s">
        <v>9</v>
      </c>
    </row>
    <row r="13" spans="1:6" ht="9" customHeight="1">
      <c r="A13" s="17"/>
      <c r="B13" s="17"/>
      <c r="C13" s="17"/>
      <c r="D13" s="37"/>
      <c r="E13" s="38"/>
      <c r="F13" s="40"/>
    </row>
    <row r="14" spans="1:6" ht="12.75">
      <c r="A14" s="74"/>
      <c r="B14" s="75" t="s">
        <v>21</v>
      </c>
      <c r="C14" s="75"/>
      <c r="D14" s="76">
        <f>'Raccolta voti'!C9</f>
        <v>4</v>
      </c>
      <c r="E14" s="87">
        <f>SUM(D14/D12)</f>
        <v>0.0001298448354216711</v>
      </c>
      <c r="F14" s="78" t="s">
        <v>10</v>
      </c>
    </row>
    <row r="15" spans="1:6" ht="12.75">
      <c r="A15" s="74"/>
      <c r="B15" s="75" t="s">
        <v>22</v>
      </c>
      <c r="C15" s="75"/>
      <c r="D15" s="76">
        <f>'Raccolta voti'!C10</f>
        <v>634</v>
      </c>
      <c r="E15" s="87">
        <f>SUM(D15/D12)</f>
        <v>0.02058040641433487</v>
      </c>
      <c r="F15" s="78" t="s">
        <v>10</v>
      </c>
    </row>
    <row r="16" spans="1:6" ht="12.75">
      <c r="A16" s="74"/>
      <c r="B16" s="75" t="s">
        <v>23</v>
      </c>
      <c r="C16" s="75"/>
      <c r="D16" s="76">
        <f>'Raccolta voti'!C11</f>
        <v>1145</v>
      </c>
      <c r="E16" s="87">
        <f>SUM(D16/D12)</f>
        <v>0.037168084139453356</v>
      </c>
      <c r="F16" s="78" t="s">
        <v>10</v>
      </c>
    </row>
    <row r="17" spans="1:6" ht="12.75">
      <c r="A17" s="74"/>
      <c r="B17" s="75" t="s">
        <v>24</v>
      </c>
      <c r="C17" s="75"/>
      <c r="D17" s="76">
        <f>'Raccolta voti'!C12</f>
        <v>1783</v>
      </c>
      <c r="E17" s="87">
        <f>SUM(D17/D12)</f>
        <v>0.057878335389209896</v>
      </c>
      <c r="F17" s="78" t="s">
        <v>10</v>
      </c>
    </row>
    <row r="18" spans="1:6" ht="12.75">
      <c r="A18" s="74"/>
      <c r="B18" s="79" t="s">
        <v>11</v>
      </c>
      <c r="C18" s="79"/>
      <c r="D18" s="76">
        <f>'Raccolta voti'!C13</f>
        <v>29023</v>
      </c>
      <c r="E18" s="87">
        <f>SUM(D18/D12)</f>
        <v>0.94212166461079</v>
      </c>
      <c r="F18" s="78" t="s">
        <v>10</v>
      </c>
    </row>
    <row r="19" spans="1:5" ht="15">
      <c r="A19" s="5"/>
      <c r="B19" s="8"/>
      <c r="C19" s="8"/>
      <c r="D19" s="4"/>
      <c r="E19" s="14"/>
    </row>
    <row r="20" spans="1:6" s="41" customFormat="1" ht="27.75" customHeight="1">
      <c r="A20" s="69" t="s">
        <v>5</v>
      </c>
      <c r="B20" s="80" t="str">
        <f>'Raccolta voti'!B14</f>
        <v>1 FORZA ITALIA</v>
      </c>
      <c r="C20" s="70"/>
      <c r="D20" s="81">
        <f>'Raccolta voti'!C14</f>
        <v>8303</v>
      </c>
      <c r="E20" s="88">
        <f>SUM(D20/D39)</f>
        <v>0.3329991176706505</v>
      </c>
      <c r="F20" s="71" t="s">
        <v>85</v>
      </c>
    </row>
    <row r="21" spans="1:6" s="41" customFormat="1" ht="27.75" customHeight="1">
      <c r="A21" s="69"/>
      <c r="B21" s="69" t="str">
        <f>'Raccolta voti'!B15</f>
        <v>2 ALLEANZA NAZIONALE MSI</v>
      </c>
      <c r="C21" s="72"/>
      <c r="D21" s="81">
        <f>'Raccolta voti'!C15</f>
        <v>1726</v>
      </c>
      <c r="E21" s="88">
        <f>SUM(D21/D39)</f>
        <v>0.06922274805486485</v>
      </c>
      <c r="F21" s="71" t="s">
        <v>85</v>
      </c>
    </row>
    <row r="22" spans="1:6" s="41" customFormat="1" ht="27.75" customHeight="1">
      <c r="A22" s="73"/>
      <c r="B22" s="80" t="str">
        <f>'Raccolta voti'!B16</f>
        <v>3 LIBERTAS UDC</v>
      </c>
      <c r="C22" s="70"/>
      <c r="D22" s="81">
        <f>'Raccolta voti'!C16</f>
        <v>829</v>
      </c>
      <c r="E22" s="88">
        <f>SUM(D22/D39)</f>
        <v>0.033247774123686534</v>
      </c>
      <c r="F22" s="71" t="s">
        <v>85</v>
      </c>
    </row>
    <row r="23" spans="1:6" s="41" customFormat="1" ht="27.75" customHeight="1">
      <c r="A23" s="73"/>
      <c r="B23" s="80" t="str">
        <f>'Raccolta voti'!B17</f>
        <v>4 PARTITO SOCIALISTA - NUOVO PSI</v>
      </c>
      <c r="C23" s="70"/>
      <c r="D23" s="81">
        <f>'Raccolta voti'!C17</f>
        <v>550</v>
      </c>
      <c r="E23" s="88">
        <f>SUM(D23/D39)</f>
        <v>0.022058233737065853</v>
      </c>
      <c r="F23" s="71" t="s">
        <v>85</v>
      </c>
    </row>
    <row r="24" spans="1:6" s="41" customFormat="1" ht="27.75" customHeight="1">
      <c r="A24" s="73"/>
      <c r="B24" s="80" t="str">
        <f>'Raccolta voti'!B18</f>
        <v>5 BORASIO 2009 ED OLTRE</v>
      </c>
      <c r="C24" s="70"/>
      <c r="D24" s="81">
        <f>'Raccolta voti'!C18</f>
        <v>1011</v>
      </c>
      <c r="E24" s="88">
        <f>SUM(D24/D39)</f>
        <v>0.04054704419667923</v>
      </c>
      <c r="F24" s="71" t="s">
        <v>85</v>
      </c>
    </row>
    <row r="25" spans="1:6" s="41" customFormat="1" ht="27.75" customHeight="1">
      <c r="A25" s="73"/>
      <c r="B25" s="80" t="str">
        <f>'Raccolta voti'!B19</f>
        <v>6 IL FUTURO PER VERCELLI</v>
      </c>
      <c r="C25" s="70"/>
      <c r="D25" s="81">
        <f>'Raccolta voti'!C19</f>
        <v>304</v>
      </c>
      <c r="E25" s="88">
        <f>SUM(D25/D39)</f>
        <v>0.012192187374669126</v>
      </c>
      <c r="F25" s="71" t="s">
        <v>85</v>
      </c>
    </row>
    <row r="26" spans="1:6" s="41" customFormat="1" ht="27.75" customHeight="1">
      <c r="A26" s="73"/>
      <c r="B26" s="80" t="str">
        <f>'Raccolta voti'!B20</f>
        <v>7 LEGA NORD PIEMONT PADANIA</v>
      </c>
      <c r="C26" s="70"/>
      <c r="D26" s="81">
        <f>'Raccolta voti'!C20</f>
        <v>1092</v>
      </c>
      <c r="E26" s="88">
        <f>SUM(D26/D39)</f>
        <v>0.043795620437956206</v>
      </c>
      <c r="F26" s="71" t="s">
        <v>85</v>
      </c>
    </row>
    <row r="27" spans="1:6" s="41" customFormat="1" ht="27.75" customHeight="1">
      <c r="A27" s="73"/>
      <c r="B27" s="69" t="str">
        <f>'Raccolta voti'!B21</f>
        <v>8 UNIONE CIVICA RIFORMATORI</v>
      </c>
      <c r="C27" s="72"/>
      <c r="D27" s="81">
        <f>'Raccolta voti'!C21</f>
        <v>137</v>
      </c>
      <c r="E27" s="88">
        <f>SUM(D27/D39)</f>
        <v>0.005494505494505495</v>
      </c>
      <c r="F27" s="71" t="s">
        <v>85</v>
      </c>
    </row>
    <row r="28" spans="1:6" s="41" customFormat="1" ht="27.75" customHeight="1">
      <c r="A28" s="73"/>
      <c r="B28" s="80" t="str">
        <f>'Raccolta voti'!B22</f>
        <v>9 DI PIETRO - ITALIA DEI VALORI</v>
      </c>
      <c r="C28" s="70"/>
      <c r="D28" s="81">
        <f>'Raccolta voti'!C22</f>
        <v>247</v>
      </c>
      <c r="E28" s="88">
        <f>SUM(D28/D39)</f>
        <v>0.009906152241918665</v>
      </c>
      <c r="F28" s="71" t="s">
        <v>85</v>
      </c>
    </row>
    <row r="29" spans="1:6" s="41" customFormat="1" ht="27.75" customHeight="1">
      <c r="A29" s="73"/>
      <c r="B29" s="80" t="str">
        <f>'Raccolta voti'!B23</f>
        <v>10 DEMOCRATICI DI SINISTRA</v>
      </c>
      <c r="C29" s="70"/>
      <c r="D29" s="81">
        <f>'Raccolta voti'!C23</f>
        <v>2871</v>
      </c>
      <c r="E29" s="88">
        <f>SUM(D29/D39)</f>
        <v>0.11514398010748375</v>
      </c>
      <c r="F29" s="71" t="s">
        <v>85</v>
      </c>
    </row>
    <row r="30" spans="1:6" s="41" customFormat="1" ht="27.75" customHeight="1">
      <c r="A30" s="73"/>
      <c r="B30" s="80" t="str">
        <f>'Raccolta voti'!B24</f>
        <v>11 PARTITO COMUNISTA - RIFONDAZIONE</v>
      </c>
      <c r="C30" s="70"/>
      <c r="D30" s="81">
        <f>'Raccolta voti'!C24</f>
        <v>1723</v>
      </c>
      <c r="E30" s="88">
        <f>SUM(D30/D39)</f>
        <v>0.06910243041629903</v>
      </c>
      <c r="F30" s="71" t="s">
        <v>85</v>
      </c>
    </row>
    <row r="31" spans="1:6" s="41" customFormat="1" ht="27.75" customHeight="1">
      <c r="A31" s="73"/>
      <c r="B31" s="80" t="str">
        <f>'Raccolta voti'!B25</f>
        <v>12 VERDI PER LA PACE</v>
      </c>
      <c r="C31" s="70"/>
      <c r="D31" s="81">
        <f>'Raccolta voti'!C25</f>
        <v>1159</v>
      </c>
      <c r="E31" s="88">
        <f>SUM(D31/D39)</f>
        <v>0.04648271436592605</v>
      </c>
      <c r="F31" s="71" t="s">
        <v>85</v>
      </c>
    </row>
    <row r="32" spans="1:6" s="41" customFormat="1" ht="27.75" customHeight="1">
      <c r="A32" s="73"/>
      <c r="B32" s="80" t="str">
        <f>'Raccolta voti'!B26</f>
        <v>13 MARIAPIA MASSA VERCELLI 2009 LISTA CIVICA</v>
      </c>
      <c r="C32" s="72"/>
      <c r="D32" s="81">
        <f>'Raccolta voti'!C26</f>
        <v>1392</v>
      </c>
      <c r="E32" s="88">
        <f>SUM(D32/D39)</f>
        <v>0.05582738429453758</v>
      </c>
      <c r="F32" s="71" t="s">
        <v>85</v>
      </c>
    </row>
    <row r="33" spans="1:6" s="41" customFormat="1" ht="27.75" customHeight="1">
      <c r="A33" s="73"/>
      <c r="B33" s="80" t="str">
        <f>'Raccolta voti'!B27</f>
        <v>14 PER LA SINISTRA COMUNISTI ITALIANI</v>
      </c>
      <c r="C33" s="70"/>
      <c r="D33" s="81">
        <f>'Raccolta voti'!C27</f>
        <v>267</v>
      </c>
      <c r="E33" s="88">
        <f>SUM(D33/D39)</f>
        <v>0.010708269832357424</v>
      </c>
      <c r="F33" s="71" t="s">
        <v>85</v>
      </c>
    </row>
    <row r="34" spans="1:6" s="41" customFormat="1" ht="27.75" customHeight="1">
      <c r="A34" s="73"/>
      <c r="B34" s="80" t="str">
        <f>'Raccolta voti'!B28</f>
        <v>15 FIAMMA TRICOLORE</v>
      </c>
      <c r="C34" s="70"/>
      <c r="D34" s="81">
        <f>'Raccolta voti'!C28</f>
        <v>282</v>
      </c>
      <c r="E34" s="88">
        <f>SUM(D34/D39)</f>
        <v>0.011309858025186493</v>
      </c>
      <c r="F34" s="71" t="s">
        <v>85</v>
      </c>
    </row>
    <row r="35" spans="1:6" s="41" customFormat="1" ht="27.75" customHeight="1">
      <c r="A35" s="73"/>
      <c r="B35" s="80" t="str">
        <f>'Raccolta voti'!B29</f>
        <v>16 SOCIALISTI UNITI PER VERCELLI - SDI</v>
      </c>
      <c r="C35" s="70"/>
      <c r="D35" s="81">
        <f>'Raccolta voti'!C29</f>
        <v>892</v>
      </c>
      <c r="E35" s="88">
        <f>SUM(D35/D39)</f>
        <v>0.03577444453356862</v>
      </c>
      <c r="F35" s="71" t="s">
        <v>85</v>
      </c>
    </row>
    <row r="36" spans="1:6" s="41" customFormat="1" ht="27.75" customHeight="1">
      <c r="A36" s="73"/>
      <c r="B36" s="80" t="str">
        <f>'Raccolta voti'!B30</f>
        <v>17 DEMOCRAZIA E' LIBERTA' LA MARGHERITA LISTA CIVICA MENTIGAZZI</v>
      </c>
      <c r="C36" s="70"/>
      <c r="D36" s="81">
        <f>'Raccolta voti'!C30</f>
        <v>1416</v>
      </c>
      <c r="E36" s="88">
        <f>SUM(D36/D39)</f>
        <v>0.05678992540306409</v>
      </c>
      <c r="F36" s="71" t="s">
        <v>85</v>
      </c>
    </row>
    <row r="37" spans="1:6" s="41" customFormat="1" ht="27.75" customHeight="1">
      <c r="A37" s="73"/>
      <c r="B37" s="80" t="str">
        <f>'Raccolta voti'!B31</f>
        <v>18 CON VALERI UNITA' PROGRESSISTA</v>
      </c>
      <c r="C37" s="70"/>
      <c r="D37" s="81">
        <f>'Raccolta voti'!C31</f>
        <v>485</v>
      </c>
      <c r="E37" s="88">
        <f>SUM(D37/D39)</f>
        <v>0.019451351568139888</v>
      </c>
      <c r="F37" s="71" t="s">
        <v>85</v>
      </c>
    </row>
    <row r="38" spans="1:6" s="41" customFormat="1" ht="27.75" customHeight="1">
      <c r="A38" s="73"/>
      <c r="B38" s="80" t="str">
        <f>'Raccolta voti'!B32</f>
        <v>19 ALLEANZA POPOLARE UDEUR MARTINAZZOLI MASTELLA</v>
      </c>
      <c r="C38" s="70"/>
      <c r="D38" s="81">
        <f>'Raccolta voti'!C32</f>
        <v>248</v>
      </c>
      <c r="E38" s="88">
        <f>SUM(D38/D39)</f>
        <v>0.009946258121440604</v>
      </c>
      <c r="F38" s="71" t="s">
        <v>85</v>
      </c>
    </row>
    <row r="39" spans="1:5" ht="15">
      <c r="A39" s="3"/>
      <c r="B39" s="34" t="s">
        <v>84</v>
      </c>
      <c r="C39" s="34"/>
      <c r="D39" s="6">
        <f>SUM(D20:D38)</f>
        <v>24934</v>
      </c>
      <c r="E39" s="95">
        <f>SUM(E20:E38)</f>
        <v>0.9999999999999998</v>
      </c>
    </row>
    <row r="40" spans="2:5" ht="15">
      <c r="B40" s="2" t="s">
        <v>14</v>
      </c>
      <c r="C40" s="2"/>
      <c r="D40" s="1">
        <f>'Raccolta voti'!$C$36</f>
        <v>49</v>
      </c>
      <c r="E40" s="15" t="s">
        <v>15</v>
      </c>
    </row>
  </sheetData>
  <mergeCells count="4">
    <mergeCell ref="A5:F5"/>
    <mergeCell ref="A3:F3"/>
    <mergeCell ref="A4:F4"/>
    <mergeCell ref="A2:F2"/>
  </mergeCells>
  <printOptions horizontalCentered="1" verticalCentered="1"/>
  <pageMargins left="0.2755905511811024" right="0.2755905511811024" top="0.27" bottom="0.22" header="0.25" footer="0.2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2"/>
  <sheetViews>
    <sheetView zoomScale="75" zoomScaleNormal="75" workbookViewId="0" topLeftCell="A1">
      <selection activeCell="H44" sqref="H44"/>
    </sheetView>
  </sheetViews>
  <sheetFormatPr defaultColWidth="9.140625" defaultRowHeight="12.75"/>
  <cols>
    <col min="1" max="1" width="7.28125" style="7" customWidth="1"/>
    <col min="2" max="2" width="42.28125" style="7" customWidth="1"/>
    <col min="3" max="3" width="6.8515625" style="7" customWidth="1"/>
    <col min="4" max="9" width="4.8515625" style="7" customWidth="1"/>
    <col min="10" max="10" width="5.28125" style="7" customWidth="1"/>
    <col min="11" max="52" width="4.8515625" style="7" customWidth="1"/>
    <col min="53" max="16384" width="8.8515625" style="7" customWidth="1"/>
  </cols>
  <sheetData>
    <row r="1" ht="12.75"/>
    <row r="2" ht="12.75">
      <c r="B2" s="9" t="s">
        <v>49</v>
      </c>
    </row>
    <row r="3" ht="12.75">
      <c r="A3" s="9"/>
    </row>
    <row r="4" spans="1:20" ht="15">
      <c r="A4" s="5" t="s">
        <v>48</v>
      </c>
      <c r="Q4" s="16" t="s">
        <v>52</v>
      </c>
      <c r="T4" s="7" t="s">
        <v>17</v>
      </c>
    </row>
    <row r="5" ht="12.75">
      <c r="A5" s="9"/>
    </row>
    <row r="6" spans="1:27" ht="12.75">
      <c r="A6" s="18"/>
      <c r="B6" s="18" t="s">
        <v>7</v>
      </c>
      <c r="C6" s="18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</row>
    <row r="7" spans="1:27" ht="12.75">
      <c r="A7" s="11" t="s">
        <v>0</v>
      </c>
      <c r="B7" s="18" t="s">
        <v>1</v>
      </c>
      <c r="C7" s="18">
        <f>'Raccolta voti'!C3</f>
        <v>18329</v>
      </c>
      <c r="D7" s="18">
        <f>'Raccolta voti'!D3</f>
        <v>393</v>
      </c>
      <c r="E7" s="18">
        <f>'Raccolta voti'!E3</f>
        <v>277</v>
      </c>
      <c r="F7" s="18">
        <f>'Raccolta voti'!F3</f>
        <v>350</v>
      </c>
      <c r="G7" s="18">
        <f>'Raccolta voti'!G3</f>
        <v>350</v>
      </c>
      <c r="H7" s="18">
        <f>'Raccolta voti'!H3</f>
        <v>318</v>
      </c>
      <c r="I7" s="18">
        <f>'Raccolta voti'!I3</f>
        <v>389</v>
      </c>
      <c r="J7" s="18">
        <f>'Raccolta voti'!J3</f>
        <v>356</v>
      </c>
      <c r="K7" s="18">
        <f>'Raccolta voti'!K3</f>
        <v>356</v>
      </c>
      <c r="L7" s="18">
        <f>'Raccolta voti'!L3</f>
        <v>476</v>
      </c>
      <c r="M7" s="18">
        <f>'Raccolta voti'!M3</f>
        <v>398</v>
      </c>
      <c r="N7" s="18">
        <f>'Raccolta voti'!N3</f>
        <v>388</v>
      </c>
      <c r="O7" s="18">
        <f>'Raccolta voti'!O3</f>
        <v>415</v>
      </c>
      <c r="P7" s="18">
        <f>'Raccolta voti'!P3</f>
        <v>331</v>
      </c>
      <c r="Q7" s="18">
        <f>'Raccolta voti'!Q3</f>
        <v>383</v>
      </c>
      <c r="R7" s="18">
        <f>'Raccolta voti'!R3</f>
        <v>363</v>
      </c>
      <c r="S7" s="18">
        <f>'Raccolta voti'!S3</f>
        <v>360</v>
      </c>
      <c r="T7" s="18">
        <f>'Raccolta voti'!T3</f>
        <v>337</v>
      </c>
      <c r="U7" s="18">
        <f>'Raccolta voti'!U3</f>
        <v>370</v>
      </c>
      <c r="V7" s="18">
        <f>'Raccolta voti'!V3</f>
        <v>373</v>
      </c>
      <c r="W7" s="18">
        <f>'Raccolta voti'!W3</f>
        <v>423</v>
      </c>
      <c r="X7" s="18">
        <f>'Raccolta voti'!X3</f>
        <v>438</v>
      </c>
      <c r="Y7" s="18">
        <f>'Raccolta voti'!Y3</f>
        <v>338</v>
      </c>
      <c r="Z7" s="18">
        <f>'Raccolta voti'!Z3</f>
        <v>334</v>
      </c>
      <c r="AA7" s="18">
        <f>'Raccolta voti'!AA3</f>
        <v>438</v>
      </c>
    </row>
    <row r="8" spans="1:27" ht="12.75">
      <c r="A8" s="18"/>
      <c r="B8" s="18" t="s">
        <v>2</v>
      </c>
      <c r="C8" s="18">
        <f>'Raccolta voti'!C4</f>
        <v>20935</v>
      </c>
      <c r="D8" s="18">
        <f>'Raccolta voti'!D4</f>
        <v>481</v>
      </c>
      <c r="E8" s="18">
        <f>'Raccolta voti'!E4</f>
        <v>470</v>
      </c>
      <c r="F8" s="18">
        <f>'Raccolta voti'!F4</f>
        <v>404</v>
      </c>
      <c r="G8" s="18">
        <f>'Raccolta voti'!G4</f>
        <v>452</v>
      </c>
      <c r="H8" s="18">
        <f>'Raccolta voti'!H4</f>
        <v>363</v>
      </c>
      <c r="I8" s="18">
        <f>'Raccolta voti'!I4</f>
        <v>418</v>
      </c>
      <c r="J8" s="18">
        <f>'Raccolta voti'!J4</f>
        <v>415</v>
      </c>
      <c r="K8" s="18">
        <f>'Raccolta voti'!K4</f>
        <v>379</v>
      </c>
      <c r="L8" s="18">
        <f>'Raccolta voti'!L4</f>
        <v>545</v>
      </c>
      <c r="M8" s="18">
        <f>'Raccolta voti'!M4</f>
        <v>474</v>
      </c>
      <c r="N8" s="18">
        <f>'Raccolta voti'!N4</f>
        <v>460</v>
      </c>
      <c r="O8" s="18">
        <f>'Raccolta voti'!O4</f>
        <v>492</v>
      </c>
      <c r="P8" s="18">
        <f>'Raccolta voti'!P4</f>
        <v>473</v>
      </c>
      <c r="Q8" s="18">
        <f>'Raccolta voti'!Q4</f>
        <v>463</v>
      </c>
      <c r="R8" s="18">
        <f>'Raccolta voti'!R4</f>
        <v>422</v>
      </c>
      <c r="S8" s="18">
        <f>'Raccolta voti'!S4</f>
        <v>446</v>
      </c>
      <c r="T8" s="18">
        <f>'Raccolta voti'!T4</f>
        <v>402</v>
      </c>
      <c r="U8" s="18">
        <f>'Raccolta voti'!U4</f>
        <v>418</v>
      </c>
      <c r="V8" s="18">
        <f>'Raccolta voti'!V4</f>
        <v>424</v>
      </c>
      <c r="W8" s="18">
        <f>'Raccolta voti'!W4</f>
        <v>466</v>
      </c>
      <c r="X8" s="18">
        <f>'Raccolta voti'!X4</f>
        <v>488</v>
      </c>
      <c r="Y8" s="18">
        <f>'Raccolta voti'!Y4</f>
        <v>366</v>
      </c>
      <c r="Z8" s="18">
        <f>'Raccolta voti'!Z4</f>
        <v>374</v>
      </c>
      <c r="AA8" s="18">
        <f>'Raccolta voti'!AA4</f>
        <v>510</v>
      </c>
    </row>
    <row r="9" spans="1:27" ht="12.75">
      <c r="A9" s="18"/>
      <c r="B9" s="18" t="s">
        <v>4</v>
      </c>
      <c r="C9" s="18">
        <f>'Raccolta voti'!C5</f>
        <v>39264</v>
      </c>
      <c r="D9" s="18">
        <f>'Raccolta voti'!D5</f>
        <v>874</v>
      </c>
      <c r="E9" s="18">
        <f>'Raccolta voti'!E5</f>
        <v>747</v>
      </c>
      <c r="F9" s="18">
        <f>'Raccolta voti'!F5</f>
        <v>754</v>
      </c>
      <c r="G9" s="18">
        <f>'Raccolta voti'!G5</f>
        <v>802</v>
      </c>
      <c r="H9" s="18">
        <f>'Raccolta voti'!H5</f>
        <v>681</v>
      </c>
      <c r="I9" s="18">
        <f>'Raccolta voti'!I5</f>
        <v>807</v>
      </c>
      <c r="J9" s="18">
        <f>'Raccolta voti'!J5</f>
        <v>771</v>
      </c>
      <c r="K9" s="18">
        <f>'Raccolta voti'!K5</f>
        <v>735</v>
      </c>
      <c r="L9" s="18">
        <f>'Raccolta voti'!L5</f>
        <v>1021</v>
      </c>
      <c r="M9" s="18">
        <f>'Raccolta voti'!M5</f>
        <v>872</v>
      </c>
      <c r="N9" s="18">
        <f>'Raccolta voti'!N5</f>
        <v>848</v>
      </c>
      <c r="O9" s="18">
        <f>'Raccolta voti'!O5</f>
        <v>907</v>
      </c>
      <c r="P9" s="18">
        <f>'Raccolta voti'!P5</f>
        <v>804</v>
      </c>
      <c r="Q9" s="18">
        <f>'Raccolta voti'!Q5</f>
        <v>846</v>
      </c>
      <c r="R9" s="18">
        <f>'Raccolta voti'!R5</f>
        <v>785</v>
      </c>
      <c r="S9" s="18">
        <f>'Raccolta voti'!S5</f>
        <v>806</v>
      </c>
      <c r="T9" s="18">
        <f>'Raccolta voti'!T5</f>
        <v>739</v>
      </c>
      <c r="U9" s="18">
        <f>'Raccolta voti'!U5</f>
        <v>788</v>
      </c>
      <c r="V9" s="18">
        <f>'Raccolta voti'!V5</f>
        <v>797</v>
      </c>
      <c r="W9" s="18">
        <f>'Raccolta voti'!W5</f>
        <v>889</v>
      </c>
      <c r="X9" s="18">
        <f>'Raccolta voti'!X5</f>
        <v>926</v>
      </c>
      <c r="Y9" s="18">
        <f>'Raccolta voti'!Y5</f>
        <v>704</v>
      </c>
      <c r="Z9" s="18">
        <f>'Raccolta voti'!Z5</f>
        <v>708</v>
      </c>
      <c r="AA9" s="18">
        <f>'Raccolta voti'!AA5</f>
        <v>948</v>
      </c>
    </row>
    <row r="11" spans="1:27" ht="12.75">
      <c r="A11" s="11" t="s">
        <v>3</v>
      </c>
      <c r="B11" s="18" t="s">
        <v>1</v>
      </c>
      <c r="C11" s="18">
        <f>'Raccolta voti'!C6</f>
        <v>14637</v>
      </c>
      <c r="D11" s="18">
        <f>'Raccolta voti'!D6</f>
        <v>318</v>
      </c>
      <c r="E11" s="18">
        <f>'Raccolta voti'!E6</f>
        <v>192</v>
      </c>
      <c r="F11" s="18">
        <f>'Raccolta voti'!F6</f>
        <v>232</v>
      </c>
      <c r="G11" s="18">
        <f>'Raccolta voti'!G6</f>
        <v>272</v>
      </c>
      <c r="H11" s="18">
        <f>'Raccolta voti'!H6</f>
        <v>252</v>
      </c>
      <c r="I11" s="18">
        <f>'Raccolta voti'!I6</f>
        <v>325</v>
      </c>
      <c r="J11" s="18">
        <f>'Raccolta voti'!J6</f>
        <v>287</v>
      </c>
      <c r="K11" s="18">
        <f>'Raccolta voti'!K6</f>
        <v>272</v>
      </c>
      <c r="L11" s="18">
        <f>'Raccolta voti'!L6</f>
        <v>370</v>
      </c>
      <c r="M11" s="18">
        <f>'Raccolta voti'!M6</f>
        <v>315</v>
      </c>
      <c r="N11" s="18">
        <f>'Raccolta voti'!N6</f>
        <v>303</v>
      </c>
      <c r="O11" s="18">
        <f>'Raccolta voti'!O6</f>
        <v>326</v>
      </c>
      <c r="P11" s="18">
        <f>'Raccolta voti'!P6</f>
        <v>257</v>
      </c>
      <c r="Q11" s="18">
        <f>'Raccolta voti'!Q6</f>
        <v>322</v>
      </c>
      <c r="R11" s="18">
        <f>'Raccolta voti'!R6</f>
        <v>308</v>
      </c>
      <c r="S11" s="18">
        <f>'Raccolta voti'!S6</f>
        <v>295</v>
      </c>
      <c r="T11" s="18">
        <f>'Raccolta voti'!T6</f>
        <v>280</v>
      </c>
      <c r="U11" s="18">
        <f>'Raccolta voti'!U6</f>
        <v>306</v>
      </c>
      <c r="V11" s="18">
        <f>'Raccolta voti'!V6</f>
        <v>290</v>
      </c>
      <c r="W11" s="18">
        <f>'Raccolta voti'!W6</f>
        <v>351</v>
      </c>
      <c r="X11" s="18">
        <f>'Raccolta voti'!X6</f>
        <v>352</v>
      </c>
      <c r="Y11" s="18">
        <f>'Raccolta voti'!Y6</f>
        <v>269</v>
      </c>
      <c r="Z11" s="18">
        <f>'Raccolta voti'!Z6</f>
        <v>275</v>
      </c>
      <c r="AA11" s="18">
        <f>'Raccolta voti'!AA6</f>
        <v>355</v>
      </c>
    </row>
    <row r="12" spans="1:27" ht="12.75">
      <c r="A12" s="18"/>
      <c r="B12" s="18" t="s">
        <v>2</v>
      </c>
      <c r="C12" s="18">
        <f>'Raccolta voti'!C7</f>
        <v>16169</v>
      </c>
      <c r="D12" s="18">
        <f>'Raccolta voti'!D7</f>
        <v>366</v>
      </c>
      <c r="E12" s="18">
        <f>'Raccolta voti'!E7</f>
        <v>270</v>
      </c>
      <c r="F12" s="18">
        <f>'Raccolta voti'!F7</f>
        <v>239</v>
      </c>
      <c r="G12" s="18">
        <f>'Raccolta voti'!G7</f>
        <v>349</v>
      </c>
      <c r="H12" s="18">
        <f>'Raccolta voti'!H7</f>
        <v>285</v>
      </c>
      <c r="I12" s="18">
        <f>'Raccolta voti'!I7</f>
        <v>341</v>
      </c>
      <c r="J12" s="18">
        <f>'Raccolta voti'!J7</f>
        <v>330</v>
      </c>
      <c r="K12" s="18">
        <f>'Raccolta voti'!K7</f>
        <v>306</v>
      </c>
      <c r="L12" s="18">
        <f>'Raccolta voti'!L7</f>
        <v>394</v>
      </c>
      <c r="M12" s="18">
        <f>'Raccolta voti'!M7</f>
        <v>372</v>
      </c>
      <c r="N12" s="18">
        <f>'Raccolta voti'!N7</f>
        <v>339</v>
      </c>
      <c r="O12" s="18">
        <f>'Raccolta voti'!O7</f>
        <v>373</v>
      </c>
      <c r="P12" s="18">
        <f>'Raccolta voti'!P7</f>
        <v>340</v>
      </c>
      <c r="Q12" s="18">
        <f>'Raccolta voti'!Q7</f>
        <v>373</v>
      </c>
      <c r="R12" s="18">
        <f>'Raccolta voti'!R7</f>
        <v>328</v>
      </c>
      <c r="S12" s="18">
        <f>'Raccolta voti'!S7</f>
        <v>347</v>
      </c>
      <c r="T12" s="18">
        <f>'Raccolta voti'!T7</f>
        <v>332</v>
      </c>
      <c r="U12" s="18">
        <f>'Raccolta voti'!U7</f>
        <v>336</v>
      </c>
      <c r="V12" s="18">
        <f>'Raccolta voti'!V7</f>
        <v>323</v>
      </c>
      <c r="W12" s="18">
        <f>'Raccolta voti'!W7</f>
        <v>374</v>
      </c>
      <c r="X12" s="18">
        <f>'Raccolta voti'!X7</f>
        <v>384</v>
      </c>
      <c r="Y12" s="18">
        <f>'Raccolta voti'!Y7</f>
        <v>280</v>
      </c>
      <c r="Z12" s="18">
        <f>'Raccolta voti'!Z7</f>
        <v>307</v>
      </c>
      <c r="AA12" s="18">
        <f>'Raccolta voti'!AA7</f>
        <v>427</v>
      </c>
    </row>
    <row r="13" spans="1:27" ht="12.75">
      <c r="A13" s="18"/>
      <c r="B13" s="18" t="s">
        <v>4</v>
      </c>
      <c r="C13" s="18">
        <f>'Raccolta voti'!C8</f>
        <v>30806</v>
      </c>
      <c r="D13" s="18">
        <f>'Raccolta voti'!D8</f>
        <v>684</v>
      </c>
      <c r="E13" s="18">
        <f>'Raccolta voti'!E8</f>
        <v>462</v>
      </c>
      <c r="F13" s="18">
        <f>'Raccolta voti'!F8</f>
        <v>471</v>
      </c>
      <c r="G13" s="18">
        <f>'Raccolta voti'!G8</f>
        <v>621</v>
      </c>
      <c r="H13" s="18">
        <f>'Raccolta voti'!H8</f>
        <v>537</v>
      </c>
      <c r="I13" s="18">
        <f>'Raccolta voti'!I8</f>
        <v>666</v>
      </c>
      <c r="J13" s="18">
        <f>'Raccolta voti'!J8</f>
        <v>617</v>
      </c>
      <c r="K13" s="18">
        <f>'Raccolta voti'!K8</f>
        <v>578</v>
      </c>
      <c r="L13" s="18">
        <f>'Raccolta voti'!L8</f>
        <v>764</v>
      </c>
      <c r="M13" s="18">
        <f>'Raccolta voti'!M8</f>
        <v>687</v>
      </c>
      <c r="N13" s="18">
        <f>'Raccolta voti'!N8</f>
        <v>642</v>
      </c>
      <c r="O13" s="18">
        <f>'Raccolta voti'!O8</f>
        <v>699</v>
      </c>
      <c r="P13" s="18">
        <f>'Raccolta voti'!P8</f>
        <v>597</v>
      </c>
      <c r="Q13" s="18">
        <f>'Raccolta voti'!Q8</f>
        <v>695</v>
      </c>
      <c r="R13" s="18">
        <f>'Raccolta voti'!R8</f>
        <v>636</v>
      </c>
      <c r="S13" s="18">
        <f>'Raccolta voti'!S8</f>
        <v>642</v>
      </c>
      <c r="T13" s="18">
        <f>'Raccolta voti'!T8</f>
        <v>612</v>
      </c>
      <c r="U13" s="18">
        <f>'Raccolta voti'!U8</f>
        <v>642</v>
      </c>
      <c r="V13" s="18">
        <f>'Raccolta voti'!V8</f>
        <v>613</v>
      </c>
      <c r="W13" s="18">
        <f>'Raccolta voti'!W8</f>
        <v>725</v>
      </c>
      <c r="X13" s="18">
        <f>'Raccolta voti'!X8</f>
        <v>736</v>
      </c>
      <c r="Y13" s="18">
        <f>'Raccolta voti'!Y8</f>
        <v>549</v>
      </c>
      <c r="Z13" s="18">
        <f>'Raccolta voti'!Z8</f>
        <v>582</v>
      </c>
      <c r="AA13" s="18">
        <f>'Raccolta voti'!AA8</f>
        <v>782</v>
      </c>
    </row>
    <row r="14" spans="1:27" ht="12.75">
      <c r="A14" s="11"/>
      <c r="B14" s="18" t="s">
        <v>21</v>
      </c>
      <c r="C14" s="18">
        <f>'Raccolta voti'!C9</f>
        <v>4</v>
      </c>
      <c r="D14" s="18">
        <f>'Raccolta voti'!D9</f>
        <v>0</v>
      </c>
      <c r="E14" s="18">
        <f>'Raccolta voti'!E9</f>
        <v>0</v>
      </c>
      <c r="F14" s="18">
        <f>'Raccolta voti'!F9</f>
        <v>0</v>
      </c>
      <c r="G14" s="18">
        <f>'Raccolta voti'!G9</f>
        <v>0</v>
      </c>
      <c r="H14" s="18">
        <f>'Raccolta voti'!H9</f>
        <v>0</v>
      </c>
      <c r="I14" s="18">
        <f>'Raccolta voti'!I9</f>
        <v>0</v>
      </c>
      <c r="J14" s="18">
        <f>'Raccolta voti'!J9</f>
        <v>0</v>
      </c>
      <c r="K14" s="18">
        <f>'Raccolta voti'!K9</f>
        <v>0</v>
      </c>
      <c r="L14" s="18">
        <f>'Raccolta voti'!L9</f>
        <v>0</v>
      </c>
      <c r="M14" s="18">
        <f>'Raccolta voti'!M9</f>
        <v>0</v>
      </c>
      <c r="N14" s="18">
        <f>'Raccolta voti'!N9</f>
        <v>0</v>
      </c>
      <c r="O14" s="18">
        <f>'Raccolta voti'!O9</f>
        <v>0</v>
      </c>
      <c r="P14" s="18">
        <f>'Raccolta voti'!P9</f>
        <v>0</v>
      </c>
      <c r="Q14" s="18">
        <f>'Raccolta voti'!Q9</f>
        <v>0</v>
      </c>
      <c r="R14" s="18">
        <f>'Raccolta voti'!R9</f>
        <v>0</v>
      </c>
      <c r="S14" s="18">
        <f>'Raccolta voti'!S9</f>
        <v>0</v>
      </c>
      <c r="T14" s="18">
        <f>'Raccolta voti'!T9</f>
        <v>0</v>
      </c>
      <c r="U14" s="18">
        <f>'Raccolta voti'!U9</f>
        <v>0</v>
      </c>
      <c r="V14" s="18">
        <f>'Raccolta voti'!V9</f>
        <v>0</v>
      </c>
      <c r="W14" s="18">
        <f>'Raccolta voti'!W9</f>
        <v>0</v>
      </c>
      <c r="X14" s="18">
        <f>'Raccolta voti'!X9</f>
        <v>0</v>
      </c>
      <c r="Y14" s="18">
        <f>'Raccolta voti'!Y9</f>
        <v>0</v>
      </c>
      <c r="Z14" s="18">
        <f>'Raccolta voti'!Z9</f>
        <v>0</v>
      </c>
      <c r="AA14" s="18">
        <f>'Raccolta voti'!AA9</f>
        <v>0</v>
      </c>
    </row>
    <row r="15" spans="1:27" ht="12.75">
      <c r="A15" s="11"/>
      <c r="B15" s="18" t="s">
        <v>22</v>
      </c>
      <c r="C15" s="18">
        <f>'Raccolta voti'!C10</f>
        <v>634</v>
      </c>
      <c r="D15" s="18">
        <f>'Raccolta voti'!D10</f>
        <v>10</v>
      </c>
      <c r="E15" s="18">
        <f>'Raccolta voti'!E10</f>
        <v>13</v>
      </c>
      <c r="F15" s="18">
        <f>'Raccolta voti'!F10</f>
        <v>15</v>
      </c>
      <c r="G15" s="18">
        <f>'Raccolta voti'!G10</f>
        <v>4</v>
      </c>
      <c r="H15" s="18">
        <f>'Raccolta voti'!H10</f>
        <v>19</v>
      </c>
      <c r="I15" s="18">
        <f>'Raccolta voti'!I10</f>
        <v>10</v>
      </c>
      <c r="J15" s="18">
        <f>'Raccolta voti'!J10</f>
        <v>12</v>
      </c>
      <c r="K15" s="18">
        <f>'Raccolta voti'!K10</f>
        <v>9</v>
      </c>
      <c r="L15" s="18">
        <f>'Raccolta voti'!L10</f>
        <v>37</v>
      </c>
      <c r="M15" s="18">
        <f>'Raccolta voti'!M10</f>
        <v>6</v>
      </c>
      <c r="N15" s="18">
        <f>'Raccolta voti'!N10</f>
        <v>9</v>
      </c>
      <c r="O15" s="18">
        <f>'Raccolta voti'!O10</f>
        <v>19</v>
      </c>
      <c r="P15" s="18">
        <f>'Raccolta voti'!P10</f>
        <v>12</v>
      </c>
      <c r="Q15" s="18">
        <f>'Raccolta voti'!Q10</f>
        <v>11</v>
      </c>
      <c r="R15" s="18">
        <f>'Raccolta voti'!R10</f>
        <v>13</v>
      </c>
      <c r="S15" s="18">
        <f>'Raccolta voti'!S10</f>
        <v>19</v>
      </c>
      <c r="T15" s="18">
        <f>'Raccolta voti'!T10</f>
        <v>9</v>
      </c>
      <c r="U15" s="18">
        <f>'Raccolta voti'!U10</f>
        <v>19</v>
      </c>
      <c r="V15" s="18">
        <f>'Raccolta voti'!V10</f>
        <v>10</v>
      </c>
      <c r="W15" s="18">
        <f>'Raccolta voti'!W10</f>
        <v>11</v>
      </c>
      <c r="X15" s="18">
        <f>'Raccolta voti'!X10</f>
        <v>11</v>
      </c>
      <c r="Y15" s="18">
        <f>'Raccolta voti'!Y10</f>
        <v>11</v>
      </c>
      <c r="Z15" s="18">
        <f>'Raccolta voti'!Z10</f>
        <v>12</v>
      </c>
      <c r="AA15" s="18">
        <f>'Raccolta voti'!AA10</f>
        <v>19</v>
      </c>
    </row>
    <row r="16" spans="1:27" ht="12.75">
      <c r="A16" s="11"/>
      <c r="B16" s="18" t="s">
        <v>23</v>
      </c>
      <c r="C16" s="18">
        <f>'Raccolta voti'!C11</f>
        <v>1145</v>
      </c>
      <c r="D16" s="18">
        <f>'Raccolta voti'!D11</f>
        <v>10</v>
      </c>
      <c r="E16" s="18">
        <f>'Raccolta voti'!E11</f>
        <v>14</v>
      </c>
      <c r="F16" s="18">
        <f>'Raccolta voti'!F11</f>
        <v>30</v>
      </c>
      <c r="G16" s="18">
        <f>'Raccolta voti'!G11</f>
        <v>14</v>
      </c>
      <c r="H16" s="18">
        <f>'Raccolta voti'!H11</f>
        <v>19</v>
      </c>
      <c r="I16" s="18">
        <f>'Raccolta voti'!I11</f>
        <v>25</v>
      </c>
      <c r="J16" s="18">
        <f>'Raccolta voti'!J11</f>
        <v>24</v>
      </c>
      <c r="K16" s="18">
        <f>'Raccolta voti'!K11</f>
        <v>18</v>
      </c>
      <c r="L16" s="18">
        <f>'Raccolta voti'!L11</f>
        <v>39</v>
      </c>
      <c r="M16" s="18">
        <f>'Raccolta voti'!M11</f>
        <v>14</v>
      </c>
      <c r="N16" s="18">
        <f>'Raccolta voti'!N11</f>
        <v>14</v>
      </c>
      <c r="O16" s="18">
        <f>'Raccolta voti'!O11</f>
        <v>37</v>
      </c>
      <c r="P16" s="18">
        <f>'Raccolta voti'!P11</f>
        <v>12</v>
      </c>
      <c r="Q16" s="18">
        <f>'Raccolta voti'!Q11</f>
        <v>20</v>
      </c>
      <c r="R16" s="18">
        <f>'Raccolta voti'!R11</f>
        <v>27</v>
      </c>
      <c r="S16" s="18">
        <f>'Raccolta voti'!S11</f>
        <v>22</v>
      </c>
      <c r="T16" s="18">
        <f>'Raccolta voti'!T11</f>
        <v>16</v>
      </c>
      <c r="U16" s="18">
        <f>'Raccolta voti'!U11</f>
        <v>19</v>
      </c>
      <c r="V16" s="18">
        <f>'Raccolta voti'!V11</f>
        <v>89</v>
      </c>
      <c r="W16" s="18">
        <f>'Raccolta voti'!W11</f>
        <v>22</v>
      </c>
      <c r="X16" s="18">
        <f>'Raccolta voti'!X11</f>
        <v>33</v>
      </c>
      <c r="Y16" s="18">
        <f>'Raccolta voti'!Y11</f>
        <v>14</v>
      </c>
      <c r="Z16" s="18">
        <f>'Raccolta voti'!Z11</f>
        <v>24</v>
      </c>
      <c r="AA16" s="18">
        <f>'Raccolta voti'!AA11</f>
        <v>21</v>
      </c>
    </row>
    <row r="17" spans="1:27" ht="12.75">
      <c r="A17" s="11"/>
      <c r="B17" s="18" t="s">
        <v>24</v>
      </c>
      <c r="C17" s="18">
        <f>'Raccolta voti'!C12</f>
        <v>1783</v>
      </c>
      <c r="D17" s="18">
        <f>'Raccolta voti'!D12</f>
        <v>20</v>
      </c>
      <c r="E17" s="18">
        <f>'Raccolta voti'!E12</f>
        <v>27</v>
      </c>
      <c r="F17" s="18">
        <f>'Raccolta voti'!F12</f>
        <v>45</v>
      </c>
      <c r="G17" s="18">
        <f>'Raccolta voti'!G12</f>
        <v>18</v>
      </c>
      <c r="H17" s="18">
        <f>'Raccolta voti'!H12</f>
        <v>38</v>
      </c>
      <c r="I17" s="18">
        <f>'Raccolta voti'!I12</f>
        <v>35</v>
      </c>
      <c r="J17" s="18">
        <f>'Raccolta voti'!J12</f>
        <v>36</v>
      </c>
      <c r="K17" s="18">
        <f>'Raccolta voti'!K12</f>
        <v>27</v>
      </c>
      <c r="L17" s="18">
        <f>'Raccolta voti'!L12</f>
        <v>76</v>
      </c>
      <c r="M17" s="18">
        <f>'Raccolta voti'!M12</f>
        <v>20</v>
      </c>
      <c r="N17" s="18">
        <f>'Raccolta voti'!N12</f>
        <v>23</v>
      </c>
      <c r="O17" s="18">
        <f>'Raccolta voti'!O12</f>
        <v>56</v>
      </c>
      <c r="P17" s="18">
        <f>'Raccolta voti'!P12</f>
        <v>24</v>
      </c>
      <c r="Q17" s="18">
        <f>'Raccolta voti'!Q12</f>
        <v>31</v>
      </c>
      <c r="R17" s="18">
        <f>'Raccolta voti'!R12</f>
        <v>40</v>
      </c>
      <c r="S17" s="18">
        <f>'Raccolta voti'!S12</f>
        <v>41</v>
      </c>
      <c r="T17" s="18">
        <f>'Raccolta voti'!T12</f>
        <v>25</v>
      </c>
      <c r="U17" s="18">
        <f>'Raccolta voti'!U12</f>
        <v>38</v>
      </c>
      <c r="V17" s="18">
        <f>'Raccolta voti'!V12</f>
        <v>99</v>
      </c>
      <c r="W17" s="18">
        <f>'Raccolta voti'!W12</f>
        <v>33</v>
      </c>
      <c r="X17" s="18">
        <f>'Raccolta voti'!X12</f>
        <v>44</v>
      </c>
      <c r="Y17" s="18">
        <f>'Raccolta voti'!Y12</f>
        <v>25</v>
      </c>
      <c r="Z17" s="18">
        <f>'Raccolta voti'!Z12</f>
        <v>36</v>
      </c>
      <c r="AA17" s="18">
        <f>'Raccolta voti'!AA12</f>
        <v>40</v>
      </c>
    </row>
    <row r="18" spans="1:27" ht="12.75">
      <c r="A18" s="11"/>
      <c r="B18" s="89" t="s">
        <v>11</v>
      </c>
      <c r="C18" s="18">
        <f>'Raccolta voti'!C13</f>
        <v>29023</v>
      </c>
      <c r="D18" s="18">
        <f>'Raccolta voti'!D13</f>
        <v>664</v>
      </c>
      <c r="E18" s="18">
        <f>'Raccolta voti'!E13</f>
        <v>435</v>
      </c>
      <c r="F18" s="18">
        <f>'Raccolta voti'!F13</f>
        <v>426</v>
      </c>
      <c r="G18" s="18">
        <f>'Raccolta voti'!G13</f>
        <v>603</v>
      </c>
      <c r="H18" s="18">
        <f>'Raccolta voti'!H13</f>
        <v>499</v>
      </c>
      <c r="I18" s="18">
        <f>'Raccolta voti'!I13</f>
        <v>631</v>
      </c>
      <c r="J18" s="18">
        <f>'Raccolta voti'!J13</f>
        <v>581</v>
      </c>
      <c r="K18" s="18">
        <f>'Raccolta voti'!K13</f>
        <v>551</v>
      </c>
      <c r="L18" s="18">
        <f>'Raccolta voti'!L13</f>
        <v>688</v>
      </c>
      <c r="M18" s="18">
        <f>'Raccolta voti'!M13</f>
        <v>667</v>
      </c>
      <c r="N18" s="18">
        <f>'Raccolta voti'!N13</f>
        <v>619</v>
      </c>
      <c r="O18" s="18">
        <f>'Raccolta voti'!O13</f>
        <v>643</v>
      </c>
      <c r="P18" s="18">
        <f>'Raccolta voti'!P13</f>
        <v>573</v>
      </c>
      <c r="Q18" s="18">
        <f>'Raccolta voti'!Q13</f>
        <v>664</v>
      </c>
      <c r="R18" s="18">
        <f>'Raccolta voti'!R13</f>
        <v>596</v>
      </c>
      <c r="S18" s="18">
        <f>'Raccolta voti'!S13</f>
        <v>601</v>
      </c>
      <c r="T18" s="18">
        <f>'Raccolta voti'!T13</f>
        <v>587</v>
      </c>
      <c r="U18" s="18">
        <f>'Raccolta voti'!U13</f>
        <v>604</v>
      </c>
      <c r="V18" s="18">
        <f>'Raccolta voti'!V13</f>
        <v>514</v>
      </c>
      <c r="W18" s="18">
        <f>'Raccolta voti'!W13</f>
        <v>692</v>
      </c>
      <c r="X18" s="18">
        <f>'Raccolta voti'!X13</f>
        <v>692</v>
      </c>
      <c r="Y18" s="18">
        <f>'Raccolta voti'!Y13</f>
        <v>524</v>
      </c>
      <c r="Z18" s="18">
        <f>'Raccolta voti'!Z13</f>
        <v>546</v>
      </c>
      <c r="AA18" s="18">
        <f>'Raccolta voti'!AA13</f>
        <v>742</v>
      </c>
    </row>
    <row r="19" spans="1:2" ht="12.75">
      <c r="A19" s="9"/>
      <c r="B19" s="29"/>
    </row>
    <row r="20" spans="1:27" ht="12.75">
      <c r="A20" s="11" t="s">
        <v>5</v>
      </c>
      <c r="B20" s="90" t="str">
        <f>'Raccolta voti'!B14</f>
        <v>1 FORZA ITALIA</v>
      </c>
      <c r="C20" s="18">
        <f>'Raccolta voti'!C14</f>
        <v>8303</v>
      </c>
      <c r="D20" s="18">
        <f>'Raccolta voti'!D14</f>
        <v>221</v>
      </c>
      <c r="E20" s="18">
        <f>'Raccolta voti'!E14</f>
        <v>133</v>
      </c>
      <c r="F20" s="18">
        <f>'Raccolta voti'!F14</f>
        <v>163</v>
      </c>
      <c r="G20" s="18">
        <f>'Raccolta voti'!G14</f>
        <v>163</v>
      </c>
      <c r="H20" s="18">
        <f>'Raccolta voti'!H14</f>
        <v>122</v>
      </c>
      <c r="I20" s="18">
        <f>'Raccolta voti'!I14</f>
        <v>151</v>
      </c>
      <c r="J20" s="18">
        <f>'Raccolta voti'!J14</f>
        <v>156</v>
      </c>
      <c r="K20" s="18">
        <f>'Raccolta voti'!K14</f>
        <v>158</v>
      </c>
      <c r="L20" s="18">
        <f>'Raccolta voti'!L14</f>
        <v>206</v>
      </c>
      <c r="M20" s="18">
        <f>'Raccolta voti'!M14</f>
        <v>201</v>
      </c>
      <c r="N20" s="18">
        <f>'Raccolta voti'!N14</f>
        <v>197</v>
      </c>
      <c r="O20" s="18">
        <f>'Raccolta voti'!O14</f>
        <v>182</v>
      </c>
      <c r="P20" s="18">
        <f>'Raccolta voti'!P14</f>
        <v>185</v>
      </c>
      <c r="Q20" s="18">
        <f>'Raccolta voti'!Q14</f>
        <v>197</v>
      </c>
      <c r="R20" s="18">
        <f>'Raccolta voti'!R14</f>
        <v>191</v>
      </c>
      <c r="S20" s="18">
        <f>'Raccolta voti'!S14</f>
        <v>151</v>
      </c>
      <c r="T20" s="18">
        <f>'Raccolta voti'!T14</f>
        <v>183</v>
      </c>
      <c r="U20" s="18">
        <f>'Raccolta voti'!U14</f>
        <v>151</v>
      </c>
      <c r="V20" s="18">
        <f>'Raccolta voti'!V14</f>
        <v>153</v>
      </c>
      <c r="W20" s="18">
        <f>'Raccolta voti'!W14</f>
        <v>184</v>
      </c>
      <c r="X20" s="18">
        <f>'Raccolta voti'!X14</f>
        <v>202</v>
      </c>
      <c r="Y20" s="18">
        <f>'Raccolta voti'!Y14</f>
        <v>129</v>
      </c>
      <c r="Z20" s="18">
        <f>'Raccolta voti'!Z14</f>
        <v>144</v>
      </c>
      <c r="AA20" s="18">
        <f>'Raccolta voti'!AA14</f>
        <v>244</v>
      </c>
    </row>
    <row r="21" spans="1:27" ht="12.75">
      <c r="A21" s="11"/>
      <c r="B21" s="75" t="str">
        <f>'Raccolta voti'!B15</f>
        <v>2 ALLEANZA NAZIONALE MSI</v>
      </c>
      <c r="C21" s="18">
        <f>'Raccolta voti'!C15</f>
        <v>1726</v>
      </c>
      <c r="D21" s="18">
        <f>'Raccolta voti'!D15</f>
        <v>40</v>
      </c>
      <c r="E21" s="18">
        <f>'Raccolta voti'!E15</f>
        <v>27</v>
      </c>
      <c r="F21" s="18">
        <f>'Raccolta voti'!F15</f>
        <v>37</v>
      </c>
      <c r="G21" s="18">
        <f>'Raccolta voti'!G15</f>
        <v>41</v>
      </c>
      <c r="H21" s="18">
        <f>'Raccolta voti'!H15</f>
        <v>34</v>
      </c>
      <c r="I21" s="18">
        <f>'Raccolta voti'!I15</f>
        <v>41</v>
      </c>
      <c r="J21" s="18">
        <f>'Raccolta voti'!J15</f>
        <v>25</v>
      </c>
      <c r="K21" s="18">
        <f>'Raccolta voti'!K15</f>
        <v>37</v>
      </c>
      <c r="L21" s="18">
        <f>'Raccolta voti'!L15</f>
        <v>32</v>
      </c>
      <c r="M21" s="18">
        <f>'Raccolta voti'!M15</f>
        <v>51</v>
      </c>
      <c r="N21" s="18">
        <f>'Raccolta voti'!N15</f>
        <v>49</v>
      </c>
      <c r="O21" s="18">
        <f>'Raccolta voti'!O15</f>
        <v>35</v>
      </c>
      <c r="P21" s="18">
        <f>'Raccolta voti'!P15</f>
        <v>35</v>
      </c>
      <c r="Q21" s="18">
        <f>'Raccolta voti'!Q15</f>
        <v>43</v>
      </c>
      <c r="R21" s="18">
        <f>'Raccolta voti'!R15</f>
        <v>35</v>
      </c>
      <c r="S21" s="18">
        <f>'Raccolta voti'!S15</f>
        <v>53</v>
      </c>
      <c r="T21" s="18">
        <f>'Raccolta voti'!T15</f>
        <v>46</v>
      </c>
      <c r="U21" s="18">
        <f>'Raccolta voti'!U15</f>
        <v>35</v>
      </c>
      <c r="V21" s="18">
        <f>'Raccolta voti'!V15</f>
        <v>31</v>
      </c>
      <c r="W21" s="18">
        <f>'Raccolta voti'!W15</f>
        <v>38</v>
      </c>
      <c r="X21" s="18">
        <f>'Raccolta voti'!X15</f>
        <v>42</v>
      </c>
      <c r="Y21" s="18">
        <f>'Raccolta voti'!Y15</f>
        <v>26</v>
      </c>
      <c r="Z21" s="18">
        <f>'Raccolta voti'!Z15</f>
        <v>24</v>
      </c>
      <c r="AA21" s="18">
        <f>'Raccolta voti'!AA15</f>
        <v>36</v>
      </c>
    </row>
    <row r="22" spans="1:27" ht="12.75">
      <c r="A22" s="18"/>
      <c r="B22" s="90" t="str">
        <f>'Raccolta voti'!B16</f>
        <v>3 LIBERTAS UDC</v>
      </c>
      <c r="C22" s="18">
        <f>'Raccolta voti'!C16</f>
        <v>829</v>
      </c>
      <c r="D22" s="18">
        <f>'Raccolta voti'!D16</f>
        <v>10</v>
      </c>
      <c r="E22" s="18">
        <f>'Raccolta voti'!E16</f>
        <v>23</v>
      </c>
      <c r="F22" s="18">
        <f>'Raccolta voti'!F16</f>
        <v>15</v>
      </c>
      <c r="G22" s="18">
        <f>'Raccolta voti'!G16</f>
        <v>18</v>
      </c>
      <c r="H22" s="18">
        <f>'Raccolta voti'!H16</f>
        <v>12</v>
      </c>
      <c r="I22" s="18">
        <f>'Raccolta voti'!I16</f>
        <v>18</v>
      </c>
      <c r="J22" s="18">
        <f>'Raccolta voti'!J16</f>
        <v>16</v>
      </c>
      <c r="K22" s="18">
        <f>'Raccolta voti'!K16</f>
        <v>18</v>
      </c>
      <c r="L22" s="18">
        <f>'Raccolta voti'!L16</f>
        <v>19</v>
      </c>
      <c r="M22" s="18">
        <f>'Raccolta voti'!M16</f>
        <v>20</v>
      </c>
      <c r="N22" s="18">
        <f>'Raccolta voti'!N16</f>
        <v>11</v>
      </c>
      <c r="O22" s="18">
        <f>'Raccolta voti'!O16</f>
        <v>21</v>
      </c>
      <c r="P22" s="18">
        <f>'Raccolta voti'!P16</f>
        <v>26</v>
      </c>
      <c r="Q22" s="18">
        <f>'Raccolta voti'!Q16</f>
        <v>18</v>
      </c>
      <c r="R22" s="18">
        <f>'Raccolta voti'!R16</f>
        <v>18</v>
      </c>
      <c r="S22" s="18">
        <f>'Raccolta voti'!S16</f>
        <v>15</v>
      </c>
      <c r="T22" s="18">
        <f>'Raccolta voti'!T16</f>
        <v>8</v>
      </c>
      <c r="U22" s="18">
        <f>'Raccolta voti'!U16</f>
        <v>11</v>
      </c>
      <c r="V22" s="18">
        <f>'Raccolta voti'!V16</f>
        <v>11</v>
      </c>
      <c r="W22" s="18">
        <f>'Raccolta voti'!W16</f>
        <v>21</v>
      </c>
      <c r="X22" s="18">
        <f>'Raccolta voti'!X16</f>
        <v>14</v>
      </c>
      <c r="Y22" s="18">
        <f>'Raccolta voti'!Y16</f>
        <v>16</v>
      </c>
      <c r="Z22" s="18">
        <f>'Raccolta voti'!Z16</f>
        <v>28</v>
      </c>
      <c r="AA22" s="18">
        <f>'Raccolta voti'!AA16</f>
        <v>19</v>
      </c>
    </row>
    <row r="23" spans="1:27" ht="12.75">
      <c r="A23" s="18"/>
      <c r="B23" s="90" t="str">
        <f>'Raccolta voti'!B17</f>
        <v>4 PARTITO SOCIALISTA - NUOVO PSI</v>
      </c>
      <c r="C23" s="18">
        <f>'Raccolta voti'!C17</f>
        <v>550</v>
      </c>
      <c r="D23" s="18">
        <f>'Raccolta voti'!D17</f>
        <v>6</v>
      </c>
      <c r="E23" s="18">
        <f>'Raccolta voti'!E17</f>
        <v>4</v>
      </c>
      <c r="F23" s="18">
        <f>'Raccolta voti'!F17</f>
        <v>13</v>
      </c>
      <c r="G23" s="18">
        <f>'Raccolta voti'!G17</f>
        <v>16</v>
      </c>
      <c r="H23" s="18">
        <f>'Raccolta voti'!H17</f>
        <v>4</v>
      </c>
      <c r="I23" s="18">
        <f>'Raccolta voti'!I17</f>
        <v>14</v>
      </c>
      <c r="J23" s="18">
        <f>'Raccolta voti'!J17</f>
        <v>17</v>
      </c>
      <c r="K23" s="18">
        <f>'Raccolta voti'!K17</f>
        <v>10</v>
      </c>
      <c r="L23" s="18">
        <f>'Raccolta voti'!L17</f>
        <v>9</v>
      </c>
      <c r="M23" s="18">
        <f>'Raccolta voti'!M17</f>
        <v>13</v>
      </c>
      <c r="N23" s="18">
        <f>'Raccolta voti'!N17</f>
        <v>3</v>
      </c>
      <c r="O23" s="18">
        <f>'Raccolta voti'!O17</f>
        <v>9</v>
      </c>
      <c r="P23" s="18">
        <f>'Raccolta voti'!P17</f>
        <v>6</v>
      </c>
      <c r="Q23" s="18">
        <f>'Raccolta voti'!Q17</f>
        <v>20</v>
      </c>
      <c r="R23" s="18">
        <f>'Raccolta voti'!R17</f>
        <v>11</v>
      </c>
      <c r="S23" s="18">
        <f>'Raccolta voti'!S17</f>
        <v>8</v>
      </c>
      <c r="T23" s="18">
        <f>'Raccolta voti'!T17</f>
        <v>7</v>
      </c>
      <c r="U23" s="18">
        <f>'Raccolta voti'!U17</f>
        <v>15</v>
      </c>
      <c r="V23" s="18">
        <f>'Raccolta voti'!V17</f>
        <v>1</v>
      </c>
      <c r="W23" s="18">
        <f>'Raccolta voti'!W17</f>
        <v>10</v>
      </c>
      <c r="X23" s="18">
        <f>'Raccolta voti'!X17</f>
        <v>12</v>
      </c>
      <c r="Y23" s="18">
        <f>'Raccolta voti'!Y17</f>
        <v>12</v>
      </c>
      <c r="Z23" s="18">
        <f>'Raccolta voti'!Z17</f>
        <v>10</v>
      </c>
      <c r="AA23" s="18">
        <f>'Raccolta voti'!AA17</f>
        <v>22</v>
      </c>
    </row>
    <row r="24" spans="1:27" ht="12.75">
      <c r="A24" s="18"/>
      <c r="B24" s="90" t="str">
        <f>'Raccolta voti'!B18</f>
        <v>5 BORASIO 2009 ED OLTRE</v>
      </c>
      <c r="C24" s="18">
        <f>'Raccolta voti'!C18</f>
        <v>1011</v>
      </c>
      <c r="D24" s="18">
        <f>'Raccolta voti'!D18</f>
        <v>39</v>
      </c>
      <c r="E24" s="18">
        <f>'Raccolta voti'!E18</f>
        <v>13</v>
      </c>
      <c r="F24" s="18">
        <f>'Raccolta voti'!F18</f>
        <v>16</v>
      </c>
      <c r="G24" s="18">
        <f>'Raccolta voti'!G18</f>
        <v>24</v>
      </c>
      <c r="H24" s="18">
        <f>'Raccolta voti'!H18</f>
        <v>15</v>
      </c>
      <c r="I24" s="18">
        <f>'Raccolta voti'!I18</f>
        <v>27</v>
      </c>
      <c r="J24" s="18">
        <f>'Raccolta voti'!J18</f>
        <v>20</v>
      </c>
      <c r="K24" s="18">
        <f>'Raccolta voti'!K18</f>
        <v>28</v>
      </c>
      <c r="L24" s="18">
        <f>'Raccolta voti'!L18</f>
        <v>18</v>
      </c>
      <c r="M24" s="18">
        <f>'Raccolta voti'!M18</f>
        <v>31</v>
      </c>
      <c r="N24" s="18">
        <f>'Raccolta voti'!N18</f>
        <v>30</v>
      </c>
      <c r="O24" s="18">
        <f>'Raccolta voti'!O18</f>
        <v>34</v>
      </c>
      <c r="P24" s="18">
        <f>'Raccolta voti'!P18</f>
        <v>32</v>
      </c>
      <c r="Q24" s="18">
        <f>'Raccolta voti'!Q18</f>
        <v>21</v>
      </c>
      <c r="R24" s="18">
        <f>'Raccolta voti'!R18</f>
        <v>19</v>
      </c>
      <c r="S24" s="18">
        <f>'Raccolta voti'!S18</f>
        <v>19</v>
      </c>
      <c r="T24" s="18">
        <f>'Raccolta voti'!T18</f>
        <v>13</v>
      </c>
      <c r="U24" s="18">
        <f>'Raccolta voti'!U18</f>
        <v>32</v>
      </c>
      <c r="V24" s="18">
        <f>'Raccolta voti'!V18</f>
        <v>30</v>
      </c>
      <c r="W24" s="18">
        <f>'Raccolta voti'!W18</f>
        <v>29</v>
      </c>
      <c r="X24" s="18">
        <f>'Raccolta voti'!X18</f>
        <v>28</v>
      </c>
      <c r="Y24" s="18">
        <f>'Raccolta voti'!Y18</f>
        <v>9</v>
      </c>
      <c r="Z24" s="18">
        <f>'Raccolta voti'!Z18</f>
        <v>24</v>
      </c>
      <c r="AA24" s="18">
        <f>'Raccolta voti'!AA18</f>
        <v>24</v>
      </c>
    </row>
    <row r="25" spans="1:27" ht="12.75">
      <c r="A25" s="18"/>
      <c r="B25" s="90" t="str">
        <f>'Raccolta voti'!B19</f>
        <v>6 IL FUTURO PER VERCELLI</v>
      </c>
      <c r="C25" s="18">
        <f>'Raccolta voti'!C19</f>
        <v>304</v>
      </c>
      <c r="D25" s="18">
        <f>'Raccolta voti'!D19</f>
        <v>0</v>
      </c>
      <c r="E25" s="18">
        <f>'Raccolta voti'!E19</f>
        <v>3</v>
      </c>
      <c r="F25" s="18">
        <f>'Raccolta voti'!F19</f>
        <v>2</v>
      </c>
      <c r="G25" s="18">
        <f>'Raccolta voti'!G19</f>
        <v>3</v>
      </c>
      <c r="H25" s="18">
        <f>'Raccolta voti'!H19</f>
        <v>6</v>
      </c>
      <c r="I25" s="18">
        <f>'Raccolta voti'!I19</f>
        <v>7</v>
      </c>
      <c r="J25" s="18">
        <f>'Raccolta voti'!J19</f>
        <v>9</v>
      </c>
      <c r="K25" s="18">
        <f>'Raccolta voti'!K19</f>
        <v>9</v>
      </c>
      <c r="L25" s="18">
        <f>'Raccolta voti'!L19</f>
        <v>9</v>
      </c>
      <c r="M25" s="18">
        <f>'Raccolta voti'!M19</f>
        <v>5</v>
      </c>
      <c r="N25" s="18">
        <f>'Raccolta voti'!N19</f>
        <v>6</v>
      </c>
      <c r="O25" s="18">
        <f>'Raccolta voti'!O19</f>
        <v>10</v>
      </c>
      <c r="P25" s="18">
        <f>'Raccolta voti'!P19</f>
        <v>5</v>
      </c>
      <c r="Q25" s="18">
        <f>'Raccolta voti'!Q19</f>
        <v>8</v>
      </c>
      <c r="R25" s="18">
        <f>'Raccolta voti'!R19</f>
        <v>2</v>
      </c>
      <c r="S25" s="18">
        <f>'Raccolta voti'!S19</f>
        <v>9</v>
      </c>
      <c r="T25" s="18">
        <f>'Raccolta voti'!T19</f>
        <v>5</v>
      </c>
      <c r="U25" s="18">
        <f>'Raccolta voti'!U19</f>
        <v>9</v>
      </c>
      <c r="V25" s="18">
        <f>'Raccolta voti'!V19</f>
        <v>2</v>
      </c>
      <c r="W25" s="18">
        <f>'Raccolta voti'!W19</f>
        <v>9</v>
      </c>
      <c r="X25" s="18">
        <f>'Raccolta voti'!X19</f>
        <v>8</v>
      </c>
      <c r="Y25" s="18">
        <f>'Raccolta voti'!Y19</f>
        <v>9</v>
      </c>
      <c r="Z25" s="18">
        <f>'Raccolta voti'!Z19</f>
        <v>4</v>
      </c>
      <c r="AA25" s="18">
        <f>'Raccolta voti'!AA19</f>
        <v>7</v>
      </c>
    </row>
    <row r="26" spans="1:27" ht="12.75">
      <c r="A26" s="18"/>
      <c r="B26" s="90" t="str">
        <f>'Raccolta voti'!B20</f>
        <v>7 LEGA NORD PIEMONT PADANIA</v>
      </c>
      <c r="C26" s="18">
        <f>'Raccolta voti'!C20</f>
        <v>1092</v>
      </c>
      <c r="D26" s="18">
        <f>'Raccolta voti'!D20</f>
        <v>45</v>
      </c>
      <c r="E26" s="18">
        <f>'Raccolta voti'!E20</f>
        <v>17</v>
      </c>
      <c r="F26" s="18">
        <f>'Raccolta voti'!F20</f>
        <v>21</v>
      </c>
      <c r="G26" s="18">
        <f>'Raccolta voti'!G20</f>
        <v>23</v>
      </c>
      <c r="H26" s="18">
        <f>'Raccolta voti'!H20</f>
        <v>18</v>
      </c>
      <c r="I26" s="18">
        <f>'Raccolta voti'!I20</f>
        <v>26</v>
      </c>
      <c r="J26" s="18">
        <f>'Raccolta voti'!J20</f>
        <v>21</v>
      </c>
      <c r="K26" s="18">
        <f>'Raccolta voti'!K20</f>
        <v>21</v>
      </c>
      <c r="L26" s="18">
        <f>'Raccolta voti'!L20</f>
        <v>47</v>
      </c>
      <c r="M26" s="18">
        <f>'Raccolta voti'!M20</f>
        <v>29</v>
      </c>
      <c r="N26" s="18">
        <f>'Raccolta voti'!N20</f>
        <v>26</v>
      </c>
      <c r="O26" s="18">
        <f>'Raccolta voti'!O20</f>
        <v>25</v>
      </c>
      <c r="P26" s="18">
        <f>'Raccolta voti'!P20</f>
        <v>19</v>
      </c>
      <c r="Q26" s="18">
        <f>'Raccolta voti'!Q20</f>
        <v>18</v>
      </c>
      <c r="R26" s="18">
        <f>'Raccolta voti'!R20</f>
        <v>20</v>
      </c>
      <c r="S26" s="18">
        <f>'Raccolta voti'!S20</f>
        <v>32</v>
      </c>
      <c r="T26" s="18">
        <f>'Raccolta voti'!T20</f>
        <v>14</v>
      </c>
      <c r="U26" s="18">
        <f>'Raccolta voti'!U20</f>
        <v>26</v>
      </c>
      <c r="V26" s="18">
        <f>'Raccolta voti'!V20</f>
        <v>9</v>
      </c>
      <c r="W26" s="18">
        <f>'Raccolta voti'!W20</f>
        <v>26</v>
      </c>
      <c r="X26" s="18">
        <f>'Raccolta voti'!X20</f>
        <v>21</v>
      </c>
      <c r="Y26" s="18">
        <f>'Raccolta voti'!Y20</f>
        <v>21</v>
      </c>
      <c r="Z26" s="18">
        <f>'Raccolta voti'!Z20</f>
        <v>34</v>
      </c>
      <c r="AA26" s="18">
        <f>'Raccolta voti'!AA20</f>
        <v>20</v>
      </c>
    </row>
    <row r="27" spans="1:27" ht="12.75">
      <c r="A27" s="18"/>
      <c r="B27" s="75" t="str">
        <f>'Raccolta voti'!B21</f>
        <v>8 UNIONE CIVICA RIFORMATORI</v>
      </c>
      <c r="C27" s="18">
        <f>'Raccolta voti'!C21</f>
        <v>137</v>
      </c>
      <c r="D27" s="18">
        <f>'Raccolta voti'!D21</f>
        <v>0</v>
      </c>
      <c r="E27" s="18">
        <f>'Raccolta voti'!E21</f>
        <v>2</v>
      </c>
      <c r="F27" s="18">
        <f>'Raccolta voti'!F21</f>
        <v>2</v>
      </c>
      <c r="G27" s="18">
        <f>'Raccolta voti'!G21</f>
        <v>1</v>
      </c>
      <c r="H27" s="18">
        <f>'Raccolta voti'!H21</f>
        <v>2</v>
      </c>
      <c r="I27" s="18">
        <f>'Raccolta voti'!I21</f>
        <v>10</v>
      </c>
      <c r="J27" s="18">
        <f>'Raccolta voti'!J21</f>
        <v>4</v>
      </c>
      <c r="K27" s="18">
        <f>'Raccolta voti'!K21</f>
        <v>1</v>
      </c>
      <c r="L27" s="18">
        <f>'Raccolta voti'!L21</f>
        <v>1</v>
      </c>
      <c r="M27" s="18">
        <f>'Raccolta voti'!M21</f>
        <v>0</v>
      </c>
      <c r="N27" s="18">
        <f>'Raccolta voti'!N21</f>
        <v>5</v>
      </c>
      <c r="O27" s="18">
        <f>'Raccolta voti'!O21</f>
        <v>1</v>
      </c>
      <c r="P27" s="18">
        <f>'Raccolta voti'!P21</f>
        <v>0</v>
      </c>
      <c r="Q27" s="18">
        <f>'Raccolta voti'!Q21</f>
        <v>0</v>
      </c>
      <c r="R27" s="18">
        <f>'Raccolta voti'!R21</f>
        <v>0</v>
      </c>
      <c r="S27" s="18">
        <f>'Raccolta voti'!S21</f>
        <v>3</v>
      </c>
      <c r="T27" s="18">
        <f>'Raccolta voti'!T21</f>
        <v>0</v>
      </c>
      <c r="U27" s="18">
        <f>'Raccolta voti'!U21</f>
        <v>2</v>
      </c>
      <c r="V27" s="18">
        <f>'Raccolta voti'!V21</f>
        <v>2</v>
      </c>
      <c r="W27" s="18">
        <f>'Raccolta voti'!W21</f>
        <v>6</v>
      </c>
      <c r="X27" s="18">
        <f>'Raccolta voti'!X21</f>
        <v>3</v>
      </c>
      <c r="Y27" s="18">
        <f>'Raccolta voti'!Y21</f>
        <v>1</v>
      </c>
      <c r="Z27" s="18">
        <f>'Raccolta voti'!Z21</f>
        <v>8</v>
      </c>
      <c r="AA27" s="18">
        <f>'Raccolta voti'!AA21</f>
        <v>8</v>
      </c>
    </row>
    <row r="28" spans="1:27" ht="12.75">
      <c r="A28" s="18"/>
      <c r="B28" s="90" t="str">
        <f>'Raccolta voti'!B22</f>
        <v>9 DI PIETRO - ITALIA DEI VALORI</v>
      </c>
      <c r="C28" s="18">
        <f>'Raccolta voti'!C22</f>
        <v>247</v>
      </c>
      <c r="D28" s="18">
        <f>'Raccolta voti'!D22</f>
        <v>3</v>
      </c>
      <c r="E28" s="18">
        <f>'Raccolta voti'!E22</f>
        <v>4</v>
      </c>
      <c r="F28" s="18">
        <f>'Raccolta voti'!F22</f>
        <v>2</v>
      </c>
      <c r="G28" s="18">
        <f>'Raccolta voti'!G22</f>
        <v>7</v>
      </c>
      <c r="H28" s="18">
        <f>'Raccolta voti'!H22</f>
        <v>8</v>
      </c>
      <c r="I28" s="18">
        <f>'Raccolta voti'!I22</f>
        <v>3</v>
      </c>
      <c r="J28" s="18">
        <f>'Raccolta voti'!J22</f>
        <v>7</v>
      </c>
      <c r="K28" s="18">
        <f>'Raccolta voti'!K22</f>
        <v>1</v>
      </c>
      <c r="L28" s="18">
        <f>'Raccolta voti'!L22</f>
        <v>2</v>
      </c>
      <c r="M28" s="18">
        <f>'Raccolta voti'!M22</f>
        <v>4</v>
      </c>
      <c r="N28" s="18">
        <f>'Raccolta voti'!N22</f>
        <v>5</v>
      </c>
      <c r="O28" s="18">
        <f>'Raccolta voti'!O22</f>
        <v>6</v>
      </c>
      <c r="P28" s="18">
        <f>'Raccolta voti'!P22</f>
        <v>4</v>
      </c>
      <c r="Q28" s="18">
        <f>'Raccolta voti'!Q22</f>
        <v>7</v>
      </c>
      <c r="R28" s="18">
        <f>'Raccolta voti'!R22</f>
        <v>3</v>
      </c>
      <c r="S28" s="18">
        <f>'Raccolta voti'!S22</f>
        <v>1</v>
      </c>
      <c r="T28" s="18">
        <f>'Raccolta voti'!T22</f>
        <v>3</v>
      </c>
      <c r="U28" s="18">
        <f>'Raccolta voti'!U22</f>
        <v>3</v>
      </c>
      <c r="V28" s="18">
        <f>'Raccolta voti'!V22</f>
        <v>4</v>
      </c>
      <c r="W28" s="18">
        <f>'Raccolta voti'!W22</f>
        <v>11</v>
      </c>
      <c r="X28" s="18">
        <f>'Raccolta voti'!X22</f>
        <v>8</v>
      </c>
      <c r="Y28" s="18">
        <f>'Raccolta voti'!Y22</f>
        <v>4</v>
      </c>
      <c r="Z28" s="18">
        <f>'Raccolta voti'!Z22</f>
        <v>7</v>
      </c>
      <c r="AA28" s="18">
        <f>'Raccolta voti'!AA22</f>
        <v>12</v>
      </c>
    </row>
    <row r="29" spans="1:27" ht="12.75">
      <c r="A29" s="18"/>
      <c r="B29" s="90" t="str">
        <f>'Raccolta voti'!B23</f>
        <v>10 DEMOCRATICI DI SINISTRA</v>
      </c>
      <c r="C29" s="18">
        <f>'Raccolta voti'!C23</f>
        <v>2871</v>
      </c>
      <c r="D29" s="18">
        <f>'Raccolta voti'!D23</f>
        <v>54</v>
      </c>
      <c r="E29" s="18">
        <f>'Raccolta voti'!E23</f>
        <v>23</v>
      </c>
      <c r="F29" s="18">
        <f>'Raccolta voti'!F23</f>
        <v>23</v>
      </c>
      <c r="G29" s="18">
        <f>'Raccolta voti'!G23</f>
        <v>35</v>
      </c>
      <c r="H29" s="18">
        <f>'Raccolta voti'!H23</f>
        <v>54</v>
      </c>
      <c r="I29" s="18">
        <f>'Raccolta voti'!I23</f>
        <v>63</v>
      </c>
      <c r="J29" s="18">
        <f>'Raccolta voti'!J23</f>
        <v>54</v>
      </c>
      <c r="K29" s="18">
        <f>'Raccolta voti'!K23</f>
        <v>32</v>
      </c>
      <c r="L29" s="18">
        <f>'Raccolta voti'!L23</f>
        <v>53</v>
      </c>
      <c r="M29" s="18">
        <f>'Raccolta voti'!M23</f>
        <v>54</v>
      </c>
      <c r="N29" s="18">
        <f>'Raccolta voti'!N23</f>
        <v>45</v>
      </c>
      <c r="O29" s="18">
        <f>'Raccolta voti'!O23</f>
        <v>75</v>
      </c>
      <c r="P29" s="18">
        <f>'Raccolta voti'!P23</f>
        <v>34</v>
      </c>
      <c r="Q29" s="18">
        <f>'Raccolta voti'!Q23</f>
        <v>75</v>
      </c>
      <c r="R29" s="18">
        <f>'Raccolta voti'!R23</f>
        <v>58</v>
      </c>
      <c r="S29" s="18">
        <f>'Raccolta voti'!S23</f>
        <v>52</v>
      </c>
      <c r="T29" s="18">
        <f>'Raccolta voti'!T23</f>
        <v>51</v>
      </c>
      <c r="U29" s="18">
        <f>'Raccolta voti'!U23</f>
        <v>71</v>
      </c>
      <c r="V29" s="18">
        <f>'Raccolta voti'!V23</f>
        <v>50</v>
      </c>
      <c r="W29" s="18">
        <f>'Raccolta voti'!W23</f>
        <v>60</v>
      </c>
      <c r="X29" s="18">
        <f>'Raccolta voti'!X23</f>
        <v>76</v>
      </c>
      <c r="Y29" s="18">
        <f>'Raccolta voti'!Y23</f>
        <v>74</v>
      </c>
      <c r="Z29" s="18">
        <f>'Raccolta voti'!Z23</f>
        <v>66</v>
      </c>
      <c r="AA29" s="18">
        <f>'Raccolta voti'!AA23</f>
        <v>68</v>
      </c>
    </row>
    <row r="30" spans="1:27" s="83" customFormat="1" ht="12.75">
      <c r="A30" s="72"/>
      <c r="B30" s="92" t="str">
        <f>'Raccolta voti'!B24</f>
        <v>11 PARTITO COMUNISTA - RIFONDAZIONE</v>
      </c>
      <c r="C30" s="72">
        <f>'Raccolta voti'!C24</f>
        <v>1723</v>
      </c>
      <c r="D30" s="72">
        <f>'Raccolta voti'!D24</f>
        <v>20</v>
      </c>
      <c r="E30" s="72">
        <f>'Raccolta voti'!E24</f>
        <v>21</v>
      </c>
      <c r="F30" s="72">
        <f>'Raccolta voti'!F24</f>
        <v>11</v>
      </c>
      <c r="G30" s="72">
        <f>'Raccolta voti'!G24</f>
        <v>23</v>
      </c>
      <c r="H30" s="72">
        <f>'Raccolta voti'!H24</f>
        <v>37</v>
      </c>
      <c r="I30" s="72">
        <f>'Raccolta voti'!I24</f>
        <v>36</v>
      </c>
      <c r="J30" s="72">
        <f>'Raccolta voti'!J24</f>
        <v>38</v>
      </c>
      <c r="K30" s="72">
        <f>'Raccolta voti'!K24</f>
        <v>25</v>
      </c>
      <c r="L30" s="72">
        <f>'Raccolta voti'!L24</f>
        <v>62</v>
      </c>
      <c r="M30" s="72">
        <f>'Raccolta voti'!M24</f>
        <v>27</v>
      </c>
      <c r="N30" s="72">
        <f>'Raccolta voti'!N24</f>
        <v>38</v>
      </c>
      <c r="O30" s="72">
        <f>'Raccolta voti'!O24</f>
        <v>38</v>
      </c>
      <c r="P30" s="72">
        <f>'Raccolta voti'!P24</f>
        <v>25</v>
      </c>
      <c r="Q30" s="72">
        <f>'Raccolta voti'!Q24</f>
        <v>31</v>
      </c>
      <c r="R30" s="72">
        <f>'Raccolta voti'!R24</f>
        <v>12</v>
      </c>
      <c r="S30" s="72">
        <f>'Raccolta voti'!S24</f>
        <v>35</v>
      </c>
      <c r="T30" s="72">
        <f>'Raccolta voti'!T24</f>
        <v>26</v>
      </c>
      <c r="U30" s="72">
        <f>'Raccolta voti'!U24</f>
        <v>46</v>
      </c>
      <c r="V30" s="72">
        <f>'Raccolta voti'!V24</f>
        <v>20</v>
      </c>
      <c r="W30" s="72">
        <f>'Raccolta voti'!W24</f>
        <v>41</v>
      </c>
      <c r="X30" s="72">
        <f>'Raccolta voti'!X24</f>
        <v>42</v>
      </c>
      <c r="Y30" s="72">
        <f>'Raccolta voti'!Y24</f>
        <v>28</v>
      </c>
      <c r="Z30" s="72">
        <f>'Raccolta voti'!Z24</f>
        <v>29</v>
      </c>
      <c r="AA30" s="72">
        <f>'Raccolta voti'!AA24</f>
        <v>35</v>
      </c>
    </row>
    <row r="31" spans="1:27" ht="12.75">
      <c r="A31" s="18"/>
      <c r="B31" s="90" t="str">
        <f>'Raccolta voti'!B25</f>
        <v>12 VERDI PER LA PACE</v>
      </c>
      <c r="C31" s="18">
        <f>'Raccolta voti'!C25</f>
        <v>1159</v>
      </c>
      <c r="D31" s="18">
        <f>'Raccolta voti'!D25</f>
        <v>34</v>
      </c>
      <c r="E31" s="18">
        <f>'Raccolta voti'!E25</f>
        <v>17</v>
      </c>
      <c r="F31" s="18">
        <f>'Raccolta voti'!F25</f>
        <v>8</v>
      </c>
      <c r="G31" s="18">
        <f>'Raccolta voti'!G25</f>
        <v>31</v>
      </c>
      <c r="H31" s="18">
        <f>'Raccolta voti'!H25</f>
        <v>20</v>
      </c>
      <c r="I31" s="18">
        <f>'Raccolta voti'!I25</f>
        <v>19</v>
      </c>
      <c r="J31" s="18">
        <f>'Raccolta voti'!J25</f>
        <v>17</v>
      </c>
      <c r="K31" s="18">
        <f>'Raccolta voti'!K25</f>
        <v>25</v>
      </c>
      <c r="L31" s="18">
        <f>'Raccolta voti'!L25</f>
        <v>18</v>
      </c>
      <c r="M31" s="18">
        <f>'Raccolta voti'!M25</f>
        <v>33</v>
      </c>
      <c r="N31" s="18">
        <f>'Raccolta voti'!N25</f>
        <v>19</v>
      </c>
      <c r="O31" s="18">
        <f>'Raccolta voti'!O25</f>
        <v>28</v>
      </c>
      <c r="P31" s="18">
        <f>'Raccolta voti'!P25</f>
        <v>19</v>
      </c>
      <c r="Q31" s="18">
        <f>'Raccolta voti'!Q25</f>
        <v>27</v>
      </c>
      <c r="R31" s="18">
        <f>'Raccolta voti'!R25</f>
        <v>25</v>
      </c>
      <c r="S31" s="18">
        <f>'Raccolta voti'!S25</f>
        <v>33</v>
      </c>
      <c r="T31" s="18">
        <f>'Raccolta voti'!T25</f>
        <v>21</v>
      </c>
      <c r="U31" s="18">
        <f>'Raccolta voti'!U25</f>
        <v>28</v>
      </c>
      <c r="V31" s="18">
        <f>'Raccolta voti'!V25</f>
        <v>23</v>
      </c>
      <c r="W31" s="18">
        <f>'Raccolta voti'!W25</f>
        <v>32</v>
      </c>
      <c r="X31" s="18">
        <f>'Raccolta voti'!X25</f>
        <v>26</v>
      </c>
      <c r="Y31" s="18">
        <f>'Raccolta voti'!Y25</f>
        <v>24</v>
      </c>
      <c r="Z31" s="18">
        <f>'Raccolta voti'!Z25</f>
        <v>22</v>
      </c>
      <c r="AA31" s="18">
        <f>'Raccolta voti'!AA25</f>
        <v>26</v>
      </c>
    </row>
    <row r="32" spans="1:27" ht="12.75">
      <c r="A32" s="18"/>
      <c r="B32" s="91" t="str">
        <f>'Raccolta voti'!B26</f>
        <v>13 MARIAPIA MASSA VERCELLI 2009 LISTA CIVICA</v>
      </c>
      <c r="C32" s="18">
        <f>'Raccolta voti'!C26</f>
        <v>1392</v>
      </c>
      <c r="D32" s="18">
        <f>'Raccolta voti'!D26</f>
        <v>35</v>
      </c>
      <c r="E32" s="18">
        <f>'Raccolta voti'!E26</f>
        <v>26</v>
      </c>
      <c r="F32" s="18">
        <f>'Raccolta voti'!F26</f>
        <v>21</v>
      </c>
      <c r="G32" s="18">
        <f>'Raccolta voti'!G26</f>
        <v>50</v>
      </c>
      <c r="H32" s="18">
        <f>'Raccolta voti'!H26</f>
        <v>39</v>
      </c>
      <c r="I32" s="18">
        <f>'Raccolta voti'!I26</f>
        <v>47</v>
      </c>
      <c r="J32" s="18">
        <f>'Raccolta voti'!J26</f>
        <v>23</v>
      </c>
      <c r="K32" s="18">
        <f>'Raccolta voti'!K26</f>
        <v>23</v>
      </c>
      <c r="L32" s="18">
        <f>'Raccolta voti'!L26</f>
        <v>43</v>
      </c>
      <c r="M32" s="18">
        <f>'Raccolta voti'!M26</f>
        <v>30</v>
      </c>
      <c r="N32" s="18">
        <f>'Raccolta voti'!N26</f>
        <v>26</v>
      </c>
      <c r="O32" s="18">
        <f>'Raccolta voti'!O26</f>
        <v>28</v>
      </c>
      <c r="P32" s="18">
        <f>'Raccolta voti'!P26</f>
        <v>26</v>
      </c>
      <c r="Q32" s="18">
        <f>'Raccolta voti'!Q26</f>
        <v>27</v>
      </c>
      <c r="R32" s="18">
        <f>'Raccolta voti'!R26</f>
        <v>39</v>
      </c>
      <c r="S32" s="18">
        <f>'Raccolta voti'!S26</f>
        <v>24</v>
      </c>
      <c r="T32" s="18">
        <f>'Raccolta voti'!T26</f>
        <v>28</v>
      </c>
      <c r="U32" s="18">
        <f>'Raccolta voti'!U26</f>
        <v>14</v>
      </c>
      <c r="V32" s="18">
        <f>'Raccolta voti'!V26</f>
        <v>30</v>
      </c>
      <c r="W32" s="18">
        <f>'Raccolta voti'!W26</f>
        <v>29</v>
      </c>
      <c r="X32" s="18">
        <f>'Raccolta voti'!X26</f>
        <v>38</v>
      </c>
      <c r="Y32" s="18">
        <f>'Raccolta voti'!Y26</f>
        <v>21</v>
      </c>
      <c r="Z32" s="18">
        <f>'Raccolta voti'!Z26</f>
        <v>17</v>
      </c>
      <c r="AA32" s="18">
        <f>'Raccolta voti'!AA26</f>
        <v>33</v>
      </c>
    </row>
    <row r="33" spans="1:27" ht="12.75">
      <c r="A33" s="18"/>
      <c r="B33" s="90" t="str">
        <f>'Raccolta voti'!B27</f>
        <v>14 PER LA SINISTRA COMUNISTI ITALIANI</v>
      </c>
      <c r="C33" s="18">
        <f>'Raccolta voti'!C27</f>
        <v>267</v>
      </c>
      <c r="D33" s="18">
        <f>'Raccolta voti'!D27</f>
        <v>4</v>
      </c>
      <c r="E33" s="18">
        <f>'Raccolta voti'!E27</f>
        <v>1</v>
      </c>
      <c r="F33" s="18">
        <f>'Raccolta voti'!F27</f>
        <v>5</v>
      </c>
      <c r="G33" s="18">
        <f>'Raccolta voti'!G27</f>
        <v>4</v>
      </c>
      <c r="H33" s="18">
        <f>'Raccolta voti'!H27</f>
        <v>4</v>
      </c>
      <c r="I33" s="18">
        <f>'Raccolta voti'!I27</f>
        <v>8</v>
      </c>
      <c r="J33" s="18">
        <f>'Raccolta voti'!J27</f>
        <v>5</v>
      </c>
      <c r="K33" s="18">
        <f>'Raccolta voti'!K27</f>
        <v>2</v>
      </c>
      <c r="L33" s="18">
        <f>'Raccolta voti'!L27</f>
        <v>4</v>
      </c>
      <c r="M33" s="18">
        <f>'Raccolta voti'!M27</f>
        <v>5</v>
      </c>
      <c r="N33" s="18">
        <f>'Raccolta voti'!N27</f>
        <v>3</v>
      </c>
      <c r="O33" s="18">
        <f>'Raccolta voti'!O27</f>
        <v>6</v>
      </c>
      <c r="P33" s="18">
        <f>'Raccolta voti'!P27</f>
        <v>2</v>
      </c>
      <c r="Q33" s="18">
        <f>'Raccolta voti'!Q27</f>
        <v>3</v>
      </c>
      <c r="R33" s="18">
        <f>'Raccolta voti'!R27</f>
        <v>7</v>
      </c>
      <c r="S33" s="18">
        <f>'Raccolta voti'!S27</f>
        <v>9</v>
      </c>
      <c r="T33" s="18">
        <f>'Raccolta voti'!T27</f>
        <v>3</v>
      </c>
      <c r="U33" s="18">
        <f>'Raccolta voti'!U27</f>
        <v>8</v>
      </c>
      <c r="V33" s="18">
        <f>'Raccolta voti'!V27</f>
        <v>6</v>
      </c>
      <c r="W33" s="18">
        <f>'Raccolta voti'!W27</f>
        <v>8</v>
      </c>
      <c r="X33" s="18">
        <f>'Raccolta voti'!X27</f>
        <v>6</v>
      </c>
      <c r="Y33" s="18">
        <f>'Raccolta voti'!Y27</f>
        <v>2</v>
      </c>
      <c r="Z33" s="18">
        <f>'Raccolta voti'!Z27</f>
        <v>2</v>
      </c>
      <c r="AA33" s="18">
        <f>'Raccolta voti'!AA27</f>
        <v>9</v>
      </c>
    </row>
    <row r="34" spans="1:27" ht="12.75">
      <c r="A34" s="18"/>
      <c r="B34" s="90" t="str">
        <f>'Raccolta voti'!B28</f>
        <v>15 FIAMMA TRICOLORE</v>
      </c>
      <c r="C34" s="18">
        <f>'Raccolta voti'!C28</f>
        <v>282</v>
      </c>
      <c r="D34" s="18">
        <f>'Raccolta voti'!D28</f>
        <v>2</v>
      </c>
      <c r="E34" s="18">
        <f>'Raccolta voti'!E28</f>
        <v>0</v>
      </c>
      <c r="F34" s="18">
        <f>'Raccolta voti'!F28</f>
        <v>7</v>
      </c>
      <c r="G34" s="18">
        <f>'Raccolta voti'!G28</f>
        <v>4</v>
      </c>
      <c r="H34" s="18">
        <f>'Raccolta voti'!H28</f>
        <v>0</v>
      </c>
      <c r="I34" s="18">
        <f>'Raccolta voti'!I28</f>
        <v>9</v>
      </c>
      <c r="J34" s="18">
        <f>'Raccolta voti'!J28</f>
        <v>6</v>
      </c>
      <c r="K34" s="18">
        <f>'Raccolta voti'!K28</f>
        <v>9</v>
      </c>
      <c r="L34" s="18">
        <f>'Raccolta voti'!L28</f>
        <v>4</v>
      </c>
      <c r="M34" s="18">
        <f>'Raccolta voti'!M28</f>
        <v>10</v>
      </c>
      <c r="N34" s="18">
        <f>'Raccolta voti'!N28</f>
        <v>4</v>
      </c>
      <c r="O34" s="18">
        <f>'Raccolta voti'!O28</f>
        <v>3</v>
      </c>
      <c r="P34" s="18">
        <f>'Raccolta voti'!P28</f>
        <v>1</v>
      </c>
      <c r="Q34" s="18">
        <f>'Raccolta voti'!Q28</f>
        <v>4</v>
      </c>
      <c r="R34" s="18">
        <f>'Raccolta voti'!R28</f>
        <v>9</v>
      </c>
      <c r="S34" s="18">
        <f>'Raccolta voti'!S28</f>
        <v>7</v>
      </c>
      <c r="T34" s="18">
        <f>'Raccolta voti'!T28</f>
        <v>2</v>
      </c>
      <c r="U34" s="18">
        <f>'Raccolta voti'!U28</f>
        <v>4</v>
      </c>
      <c r="V34" s="18">
        <f>'Raccolta voti'!V28</f>
        <v>5</v>
      </c>
      <c r="W34" s="18">
        <f>'Raccolta voti'!W28</f>
        <v>11</v>
      </c>
      <c r="X34" s="18">
        <f>'Raccolta voti'!X28</f>
        <v>14</v>
      </c>
      <c r="Y34" s="18">
        <f>'Raccolta voti'!Y28</f>
        <v>7</v>
      </c>
      <c r="Z34" s="18">
        <f>'Raccolta voti'!Z28</f>
        <v>11</v>
      </c>
      <c r="AA34" s="18">
        <f>'Raccolta voti'!AA28</f>
        <v>12</v>
      </c>
    </row>
    <row r="35" spans="1:27" ht="12.75">
      <c r="A35" s="18"/>
      <c r="B35" s="90" t="str">
        <f>'Raccolta voti'!B29</f>
        <v>16 SOCIALISTI UNITI PER VERCELLI - SDI</v>
      </c>
      <c r="C35" s="18">
        <f>'Raccolta voti'!C29</f>
        <v>892</v>
      </c>
      <c r="D35" s="18">
        <f>'Raccolta voti'!D29</f>
        <v>16</v>
      </c>
      <c r="E35" s="18">
        <f>'Raccolta voti'!E29</f>
        <v>13</v>
      </c>
      <c r="F35" s="18">
        <f>'Raccolta voti'!F29</f>
        <v>5</v>
      </c>
      <c r="G35" s="18">
        <f>'Raccolta voti'!G29</f>
        <v>18</v>
      </c>
      <c r="H35" s="18">
        <f>'Raccolta voti'!H29</f>
        <v>7</v>
      </c>
      <c r="I35" s="18">
        <f>'Raccolta voti'!I29</f>
        <v>19</v>
      </c>
      <c r="J35" s="18">
        <f>'Raccolta voti'!J29</f>
        <v>16</v>
      </c>
      <c r="K35" s="18">
        <f>'Raccolta voti'!K29</f>
        <v>12</v>
      </c>
      <c r="L35" s="18">
        <f>'Raccolta voti'!L29</f>
        <v>25</v>
      </c>
      <c r="M35" s="18">
        <f>'Raccolta voti'!M29</f>
        <v>11</v>
      </c>
      <c r="N35" s="18">
        <f>'Raccolta voti'!N29</f>
        <v>12</v>
      </c>
      <c r="O35" s="18">
        <f>'Raccolta voti'!O29</f>
        <v>21</v>
      </c>
      <c r="P35" s="18">
        <f>'Raccolta voti'!P29</f>
        <v>8</v>
      </c>
      <c r="Q35" s="18">
        <f>'Raccolta voti'!Q29</f>
        <v>13</v>
      </c>
      <c r="R35" s="18">
        <f>'Raccolta voti'!R29</f>
        <v>14</v>
      </c>
      <c r="S35" s="18">
        <f>'Raccolta voti'!S29</f>
        <v>22</v>
      </c>
      <c r="T35" s="18">
        <f>'Raccolta voti'!T29</f>
        <v>14</v>
      </c>
      <c r="U35" s="18">
        <f>'Raccolta voti'!U29</f>
        <v>24</v>
      </c>
      <c r="V35" s="18">
        <f>'Raccolta voti'!V29</f>
        <v>13</v>
      </c>
      <c r="W35" s="18">
        <f>'Raccolta voti'!W29</f>
        <v>27</v>
      </c>
      <c r="X35" s="18">
        <f>'Raccolta voti'!X29</f>
        <v>17</v>
      </c>
      <c r="Y35" s="18">
        <f>'Raccolta voti'!Y29</f>
        <v>10</v>
      </c>
      <c r="Z35" s="18">
        <f>'Raccolta voti'!Z29</f>
        <v>10</v>
      </c>
      <c r="AA35" s="18">
        <f>'Raccolta voti'!AA29</f>
        <v>30</v>
      </c>
    </row>
    <row r="36" spans="1:27" s="83" customFormat="1" ht="12.75">
      <c r="A36" s="72"/>
      <c r="B36" s="92" t="str">
        <f>'Raccolta voti'!B30</f>
        <v>17 DEMOCRAZIA E' LIBERTA' LA MARGHERITA LISTA CIVICA MENTIGAZZI</v>
      </c>
      <c r="C36" s="72">
        <f>'Raccolta voti'!C30</f>
        <v>1416</v>
      </c>
      <c r="D36" s="72">
        <f>'Raccolta voti'!D30</f>
        <v>22</v>
      </c>
      <c r="E36" s="72">
        <f>'Raccolta voti'!E30</f>
        <v>30</v>
      </c>
      <c r="F36" s="72">
        <f>'Raccolta voti'!F30</f>
        <v>16</v>
      </c>
      <c r="G36" s="72">
        <f>'Raccolta voti'!G30</f>
        <v>25</v>
      </c>
      <c r="H36" s="72">
        <f>'Raccolta voti'!H30</f>
        <v>36</v>
      </c>
      <c r="I36" s="72">
        <f>'Raccolta voti'!I30</f>
        <v>34</v>
      </c>
      <c r="J36" s="72">
        <f>'Raccolta voti'!J30</f>
        <v>36</v>
      </c>
      <c r="K36" s="72">
        <f>'Raccolta voti'!K30</f>
        <v>32</v>
      </c>
      <c r="L36" s="72">
        <f>'Raccolta voti'!L30</f>
        <v>32</v>
      </c>
      <c r="M36" s="72">
        <f>'Raccolta voti'!M30</f>
        <v>37</v>
      </c>
      <c r="N36" s="72">
        <f>'Raccolta voti'!N30</f>
        <v>34</v>
      </c>
      <c r="O36" s="72">
        <f>'Raccolta voti'!O30</f>
        <v>32</v>
      </c>
      <c r="P36" s="72">
        <f>'Raccolta voti'!P30</f>
        <v>37</v>
      </c>
      <c r="Q36" s="72">
        <f>'Raccolta voti'!Q30</f>
        <v>41</v>
      </c>
      <c r="R36" s="72">
        <f>'Raccolta voti'!R30</f>
        <v>34</v>
      </c>
      <c r="S36" s="72">
        <f>'Raccolta voti'!S30</f>
        <v>35</v>
      </c>
      <c r="T36" s="72">
        <f>'Raccolta voti'!T30</f>
        <v>38</v>
      </c>
      <c r="U36" s="72">
        <f>'Raccolta voti'!U30</f>
        <v>34</v>
      </c>
      <c r="V36" s="72">
        <f>'Raccolta voti'!V30</f>
        <v>17</v>
      </c>
      <c r="W36" s="72">
        <f>'Raccolta voti'!W30</f>
        <v>22</v>
      </c>
      <c r="X36" s="72">
        <f>'Raccolta voti'!X30</f>
        <v>26</v>
      </c>
      <c r="Y36" s="72">
        <f>'Raccolta voti'!Y30</f>
        <v>20</v>
      </c>
      <c r="Z36" s="72">
        <f>'Raccolta voti'!Z30</f>
        <v>23</v>
      </c>
      <c r="AA36" s="72">
        <f>'Raccolta voti'!AA30</f>
        <v>33</v>
      </c>
    </row>
    <row r="37" spans="1:27" ht="12.75">
      <c r="A37" s="18"/>
      <c r="B37" s="90" t="str">
        <f>'Raccolta voti'!B31</f>
        <v>18 CON VALERI UNITA' PROGRESSISTA</v>
      </c>
      <c r="C37" s="18">
        <f>'Raccolta voti'!C31</f>
        <v>485</v>
      </c>
      <c r="D37" s="18">
        <f>'Raccolta voti'!D31</f>
        <v>5</v>
      </c>
      <c r="E37" s="18">
        <f>'Raccolta voti'!E31</f>
        <v>7</v>
      </c>
      <c r="F37" s="18">
        <f>'Raccolta voti'!F31</f>
        <v>6</v>
      </c>
      <c r="G37" s="18">
        <f>'Raccolta voti'!G31</f>
        <v>17</v>
      </c>
      <c r="H37" s="18">
        <f>'Raccolta voti'!H31</f>
        <v>10</v>
      </c>
      <c r="I37" s="18">
        <f>'Raccolta voti'!I31</f>
        <v>11</v>
      </c>
      <c r="J37" s="18">
        <f>'Raccolta voti'!J31</f>
        <v>18</v>
      </c>
      <c r="K37" s="18">
        <f>'Raccolta voti'!K31</f>
        <v>9</v>
      </c>
      <c r="L37" s="18">
        <f>'Raccolta voti'!L31</f>
        <v>16</v>
      </c>
      <c r="M37" s="18">
        <f>'Raccolta voti'!M31</f>
        <v>6</v>
      </c>
      <c r="N37" s="18">
        <f>'Raccolta voti'!N31</f>
        <v>8</v>
      </c>
      <c r="O37" s="18">
        <f>'Raccolta voti'!O31</f>
        <v>3</v>
      </c>
      <c r="P37" s="18">
        <f>'Raccolta voti'!P31</f>
        <v>9</v>
      </c>
      <c r="Q37" s="18">
        <f>'Raccolta voti'!Q31</f>
        <v>7</v>
      </c>
      <c r="R37" s="18">
        <f>'Raccolta voti'!R31</f>
        <v>8</v>
      </c>
      <c r="S37" s="18">
        <f>'Raccolta voti'!S31</f>
        <v>2</v>
      </c>
      <c r="T37" s="18">
        <f>'Raccolta voti'!T31</f>
        <v>7</v>
      </c>
      <c r="U37" s="18">
        <f>'Raccolta voti'!U31</f>
        <v>1</v>
      </c>
      <c r="V37" s="18">
        <f>'Raccolta voti'!V31</f>
        <v>5</v>
      </c>
      <c r="W37" s="18">
        <f>'Raccolta voti'!W31</f>
        <v>11</v>
      </c>
      <c r="X37" s="18">
        <f>'Raccolta voti'!X31</f>
        <v>16</v>
      </c>
      <c r="Y37" s="18">
        <f>'Raccolta voti'!Y31</f>
        <v>10</v>
      </c>
      <c r="Z37" s="18">
        <f>'Raccolta voti'!Z31</f>
        <v>11</v>
      </c>
      <c r="AA37" s="18">
        <f>'Raccolta voti'!AA31</f>
        <v>11</v>
      </c>
    </row>
    <row r="38" spans="1:27" s="83" customFormat="1" ht="12.75">
      <c r="A38" s="72"/>
      <c r="B38" s="92" t="str">
        <f>'Raccolta voti'!B32</f>
        <v>19 ALLEANZA POPOLARE UDEUR MARTINAZZOLI MASTELLA</v>
      </c>
      <c r="C38" s="72">
        <f>'Raccolta voti'!C32</f>
        <v>248</v>
      </c>
      <c r="D38" s="72">
        <f>'Raccolta voti'!D32</f>
        <v>8</v>
      </c>
      <c r="E38" s="72">
        <f>'Raccolta voti'!E32</f>
        <v>4</v>
      </c>
      <c r="F38" s="72">
        <f>'Raccolta voti'!F32</f>
        <v>2</v>
      </c>
      <c r="G38" s="72">
        <f>'Raccolta voti'!G32</f>
        <v>7</v>
      </c>
      <c r="H38" s="72">
        <f>'Raccolta voti'!H32</f>
        <v>1</v>
      </c>
      <c r="I38" s="72">
        <f>'Raccolta voti'!I32</f>
        <v>2</v>
      </c>
      <c r="J38" s="72">
        <f>'Raccolta voti'!J32</f>
        <v>8</v>
      </c>
      <c r="K38" s="72">
        <f>'Raccolta voti'!K32</f>
        <v>6</v>
      </c>
      <c r="L38" s="72">
        <f>'Raccolta voti'!L32</f>
        <v>1</v>
      </c>
      <c r="M38" s="72">
        <f>'Raccolta voti'!M32</f>
        <v>5</v>
      </c>
      <c r="N38" s="72">
        <f>'Raccolta voti'!N32</f>
        <v>6</v>
      </c>
      <c r="O38" s="72">
        <f>'Raccolta voti'!O32</f>
        <v>4</v>
      </c>
      <c r="P38" s="72">
        <f>'Raccolta voti'!P32</f>
        <v>6</v>
      </c>
      <c r="Q38" s="72">
        <f>'Raccolta voti'!Q32</f>
        <v>6</v>
      </c>
      <c r="R38" s="72">
        <f>'Raccolta voti'!R32</f>
        <v>14</v>
      </c>
      <c r="S38" s="72">
        <f>'Raccolta voti'!S32</f>
        <v>2</v>
      </c>
      <c r="T38" s="72">
        <f>'Raccolta voti'!T32</f>
        <v>6</v>
      </c>
      <c r="U38" s="72">
        <f>'Raccolta voti'!U32</f>
        <v>5</v>
      </c>
      <c r="V38" s="72">
        <f>'Raccolta voti'!V32</f>
        <v>15</v>
      </c>
      <c r="W38" s="72">
        <f>'Raccolta voti'!W32</f>
        <v>3</v>
      </c>
      <c r="X38" s="72">
        <f>'Raccolta voti'!X32</f>
        <v>2</v>
      </c>
      <c r="Y38" s="72">
        <f>'Raccolta voti'!Y32</f>
        <v>3</v>
      </c>
      <c r="Z38" s="72">
        <f>'Raccolta voti'!Z32</f>
        <v>4</v>
      </c>
      <c r="AA38" s="72">
        <f>'Raccolta voti'!AA32</f>
        <v>4</v>
      </c>
    </row>
    <row r="39" ht="12.75">
      <c r="B39" s="34"/>
    </row>
    <row r="40" spans="1:27" ht="12.75">
      <c r="A40" s="18"/>
      <c r="B40" s="18" t="s">
        <v>6</v>
      </c>
      <c r="C40" s="18">
        <f>'Raccolta voti'!C34</f>
        <v>24934</v>
      </c>
      <c r="D40" s="18">
        <f>'Raccolta voti'!D34</f>
        <v>564</v>
      </c>
      <c r="E40" s="18">
        <f>'Raccolta voti'!E34</f>
        <v>368</v>
      </c>
      <c r="F40" s="18">
        <f>'Raccolta voti'!F34</f>
        <v>375</v>
      </c>
      <c r="G40" s="18">
        <f>'Raccolta voti'!G34</f>
        <v>510</v>
      </c>
      <c r="H40" s="18">
        <f>'Raccolta voti'!H34</f>
        <v>429</v>
      </c>
      <c r="I40" s="18">
        <f>'Raccolta voti'!I34</f>
        <v>545</v>
      </c>
      <c r="J40" s="18">
        <f>'Raccolta voti'!J34</f>
        <v>496</v>
      </c>
      <c r="K40" s="18">
        <f>'Raccolta voti'!K34</f>
        <v>458</v>
      </c>
      <c r="L40" s="18">
        <f>'Raccolta voti'!L34</f>
        <v>601</v>
      </c>
      <c r="M40" s="18">
        <f>'Raccolta voti'!M34</f>
        <v>572</v>
      </c>
      <c r="N40" s="18">
        <f>'Raccolta voti'!N34</f>
        <v>527</v>
      </c>
      <c r="O40" s="18">
        <f>'Raccolta voti'!O34</f>
        <v>561</v>
      </c>
      <c r="P40" s="18">
        <f>'Raccolta voti'!P34</f>
        <v>479</v>
      </c>
      <c r="Q40" s="18">
        <f>'Raccolta voti'!Q34</f>
        <v>566</v>
      </c>
      <c r="R40" s="18">
        <f>'Raccolta voti'!R34</f>
        <v>519</v>
      </c>
      <c r="S40" s="18">
        <f>'Raccolta voti'!S34</f>
        <v>512</v>
      </c>
      <c r="T40" s="18">
        <f>'Raccolta voti'!T34</f>
        <v>475</v>
      </c>
      <c r="U40" s="18">
        <f>'Raccolta voti'!U34</f>
        <v>519</v>
      </c>
      <c r="V40" s="18">
        <f>'Raccolta voti'!V34</f>
        <v>427</v>
      </c>
      <c r="W40" s="18">
        <f>'Raccolta voti'!W34</f>
        <v>578</v>
      </c>
      <c r="X40" s="18">
        <f>'Raccolta voti'!X34</f>
        <v>601</v>
      </c>
      <c r="Y40" s="18">
        <f>'Raccolta voti'!Y34</f>
        <v>426</v>
      </c>
      <c r="Z40" s="18">
        <f>'Raccolta voti'!Z34</f>
        <v>478</v>
      </c>
      <c r="AA40" s="18">
        <f>'Raccolta voti'!AA34</f>
        <v>653</v>
      </c>
    </row>
    <row r="42" spans="2:4" ht="12.75">
      <c r="B42" s="10" t="s">
        <v>18</v>
      </c>
      <c r="C42" s="7">
        <f>'Raccolta voti'!$C$36</f>
        <v>49</v>
      </c>
      <c r="D42" s="7" t="s">
        <v>15</v>
      </c>
    </row>
  </sheetData>
  <printOptions horizontalCentered="1" verticalCentered="1"/>
  <pageMargins left="0.2362204724409449" right="0.2362204724409449" top="0.7480314960629921" bottom="0.5511811023622047" header="0.5118110236220472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42"/>
  <sheetViews>
    <sheetView zoomScale="75" zoomScaleNormal="75" workbookViewId="0" topLeftCell="A1">
      <selection activeCell="D42" sqref="D42"/>
    </sheetView>
  </sheetViews>
  <sheetFormatPr defaultColWidth="9.140625" defaultRowHeight="12.75"/>
  <cols>
    <col min="1" max="1" width="7.00390625" style="16" customWidth="1"/>
    <col min="2" max="2" width="41.28125" style="16" customWidth="1"/>
    <col min="3" max="3" width="6.7109375" style="16" customWidth="1"/>
    <col min="4" max="28" width="4.8515625" style="16" customWidth="1"/>
    <col min="29" max="16384" width="8.8515625" style="16" customWidth="1"/>
  </cols>
  <sheetData>
    <row r="1" ht="12.75"/>
    <row r="2" ht="12.75">
      <c r="B2" s="9" t="s">
        <v>49</v>
      </c>
    </row>
    <row r="3" ht="12.75"/>
    <row r="4" spans="1:20" ht="15">
      <c r="A4" s="5" t="s">
        <v>48</v>
      </c>
      <c r="B4" s="7"/>
      <c r="C4" s="7"/>
      <c r="D4" s="7"/>
      <c r="E4" s="7"/>
      <c r="H4" s="7"/>
      <c r="Q4" s="16" t="s">
        <v>52</v>
      </c>
      <c r="T4" s="7" t="s">
        <v>20</v>
      </c>
    </row>
    <row r="5" spans="1:15" ht="12.75">
      <c r="A5" s="9"/>
      <c r="B5" s="7"/>
      <c r="C5" s="7"/>
      <c r="D5" s="7"/>
      <c r="E5" s="7"/>
      <c r="H5" s="7"/>
      <c r="O5" s="7"/>
    </row>
    <row r="6" spans="1:28" ht="12.75">
      <c r="A6" s="18"/>
      <c r="B6" s="18" t="s">
        <v>7</v>
      </c>
      <c r="C6" s="18"/>
      <c r="D6" s="11">
        <v>25</v>
      </c>
      <c r="E6" s="11">
        <v>26</v>
      </c>
      <c r="F6" s="11">
        <v>27</v>
      </c>
      <c r="G6" s="11">
        <v>28</v>
      </c>
      <c r="H6" s="11">
        <v>29</v>
      </c>
      <c r="I6" s="11">
        <v>30</v>
      </c>
      <c r="J6" s="11">
        <v>31</v>
      </c>
      <c r="K6" s="11">
        <v>32</v>
      </c>
      <c r="L6" s="11">
        <v>33</v>
      </c>
      <c r="M6" s="11">
        <v>34</v>
      </c>
      <c r="N6" s="11">
        <v>35</v>
      </c>
      <c r="O6" s="11">
        <v>36</v>
      </c>
      <c r="P6" s="11">
        <v>37</v>
      </c>
      <c r="Q6" s="11">
        <v>38</v>
      </c>
      <c r="R6" s="11">
        <v>39</v>
      </c>
      <c r="S6" s="11">
        <v>40</v>
      </c>
      <c r="T6" s="11">
        <v>41</v>
      </c>
      <c r="U6" s="11">
        <v>42</v>
      </c>
      <c r="V6" s="11">
        <v>43</v>
      </c>
      <c r="W6" s="11">
        <v>44</v>
      </c>
      <c r="X6" s="11">
        <v>45</v>
      </c>
      <c r="Y6" s="11">
        <v>46</v>
      </c>
      <c r="Z6" s="11">
        <v>47</v>
      </c>
      <c r="AA6" s="11">
        <v>48</v>
      </c>
      <c r="AB6" s="11">
        <v>49</v>
      </c>
    </row>
    <row r="7" spans="1:28" ht="12.75">
      <c r="A7" s="11" t="s">
        <v>0</v>
      </c>
      <c r="B7" s="18" t="s">
        <v>1</v>
      </c>
      <c r="C7" s="18">
        <f>'Raccolta voti'!C3</f>
        <v>18329</v>
      </c>
      <c r="D7" s="18">
        <f>'Raccolta voti'!AB3</f>
        <v>457</v>
      </c>
      <c r="E7" s="18">
        <f>'Raccolta voti'!AC3</f>
        <v>428</v>
      </c>
      <c r="F7" s="18">
        <f>'Raccolta voti'!AD3</f>
        <v>378</v>
      </c>
      <c r="G7" s="18">
        <f>'Raccolta voti'!AE3</f>
        <v>380</v>
      </c>
      <c r="H7" s="18">
        <f>'Raccolta voti'!AF3</f>
        <v>331</v>
      </c>
      <c r="I7" s="18">
        <f>'Raccolta voti'!AG3</f>
        <v>361</v>
      </c>
      <c r="J7" s="18">
        <f>'Raccolta voti'!AH3</f>
        <v>334</v>
      </c>
      <c r="K7" s="18">
        <f>'Raccolta voti'!AI3</f>
        <v>315</v>
      </c>
      <c r="L7" s="18">
        <f>'Raccolta voti'!AJ3</f>
        <v>386</v>
      </c>
      <c r="M7" s="18">
        <f>'Raccolta voti'!AK3</f>
        <v>377</v>
      </c>
      <c r="N7" s="18">
        <f>'Raccolta voti'!AL3</f>
        <v>0</v>
      </c>
      <c r="O7" s="18">
        <f>'Raccolta voti'!AM3</f>
        <v>534</v>
      </c>
      <c r="P7" s="18">
        <f>'Raccolta voti'!AN3</f>
        <v>408</v>
      </c>
      <c r="Q7" s="18">
        <f>'Raccolta voti'!AO3</f>
        <v>403</v>
      </c>
      <c r="R7" s="18">
        <f>'Raccolta voti'!AP3</f>
        <v>362</v>
      </c>
      <c r="S7" s="18">
        <f>'Raccolta voti'!AQ3</f>
        <v>365</v>
      </c>
      <c r="T7" s="18">
        <f>'Raccolta voti'!AR3</f>
        <v>365</v>
      </c>
      <c r="U7" s="18">
        <f>'Raccolta voti'!AS3</f>
        <v>340</v>
      </c>
      <c r="V7" s="18">
        <f>'Raccolta voti'!AT3</f>
        <v>320</v>
      </c>
      <c r="W7" s="18">
        <f>'Raccolta voti'!AU3</f>
        <v>352</v>
      </c>
      <c r="X7" s="18">
        <f>'Raccolta voti'!AV3</f>
        <v>414</v>
      </c>
      <c r="Y7" s="18">
        <f>'Raccolta voti'!AW3</f>
        <v>396</v>
      </c>
      <c r="Z7" s="18">
        <f>'Raccolta voti'!AX3</f>
        <v>500</v>
      </c>
      <c r="AA7" s="18">
        <f>'Raccolta voti'!AY3</f>
        <v>382</v>
      </c>
      <c r="AB7" s="18">
        <f>'Raccolta voti'!AZ3</f>
        <v>487</v>
      </c>
    </row>
    <row r="8" spans="1:28" ht="12.75">
      <c r="A8" s="18"/>
      <c r="B8" s="18" t="s">
        <v>2</v>
      </c>
      <c r="C8" s="18">
        <f>'Raccolta voti'!C4</f>
        <v>20935</v>
      </c>
      <c r="D8" s="18">
        <f>'Raccolta voti'!AB4</f>
        <v>539</v>
      </c>
      <c r="E8" s="18">
        <f>'Raccolta voti'!AC4</f>
        <v>527</v>
      </c>
      <c r="F8" s="18">
        <f>'Raccolta voti'!AD4</f>
        <v>388</v>
      </c>
      <c r="G8" s="18">
        <f>'Raccolta voti'!AE4</f>
        <v>385</v>
      </c>
      <c r="H8" s="18">
        <f>'Raccolta voti'!AF4</f>
        <v>372</v>
      </c>
      <c r="I8" s="18">
        <f>'Raccolta voti'!AG4</f>
        <v>381</v>
      </c>
      <c r="J8" s="18">
        <f>'Raccolta voti'!AH4</f>
        <v>323</v>
      </c>
      <c r="K8" s="18">
        <f>'Raccolta voti'!AI4</f>
        <v>371</v>
      </c>
      <c r="L8" s="18">
        <f>'Raccolta voti'!AJ4</f>
        <v>463</v>
      </c>
      <c r="M8" s="18">
        <f>'Raccolta voti'!AK4</f>
        <v>399</v>
      </c>
      <c r="N8" s="18">
        <f>'Raccolta voti'!AL4</f>
        <v>0</v>
      </c>
      <c r="O8" s="18">
        <f>'Raccolta voti'!AM4</f>
        <v>535</v>
      </c>
      <c r="P8" s="18">
        <f>'Raccolta voti'!AN4</f>
        <v>459</v>
      </c>
      <c r="Q8" s="18">
        <f>'Raccolta voti'!AO4</f>
        <v>482</v>
      </c>
      <c r="R8" s="18">
        <f>'Raccolta voti'!AP4</f>
        <v>348</v>
      </c>
      <c r="S8" s="18">
        <f>'Raccolta voti'!AQ4</f>
        <v>379</v>
      </c>
      <c r="T8" s="18">
        <f>'Raccolta voti'!AR4</f>
        <v>376</v>
      </c>
      <c r="U8" s="18">
        <f>'Raccolta voti'!AS4</f>
        <v>374</v>
      </c>
      <c r="V8" s="18">
        <f>'Raccolta voti'!AT4</f>
        <v>362</v>
      </c>
      <c r="W8" s="18">
        <f>'Raccolta voti'!AU4</f>
        <v>412</v>
      </c>
      <c r="X8" s="18">
        <f>'Raccolta voti'!AV4</f>
        <v>461</v>
      </c>
      <c r="Y8" s="18">
        <f>'Raccolta voti'!AW4</f>
        <v>481</v>
      </c>
      <c r="Z8" s="18">
        <f>'Raccolta voti'!AX4</f>
        <v>520</v>
      </c>
      <c r="AA8" s="18">
        <f>'Raccolta voti'!AY4</f>
        <v>461</v>
      </c>
      <c r="AB8" s="18">
        <f>'Raccolta voti'!AZ4</f>
        <v>532</v>
      </c>
    </row>
    <row r="9" spans="1:28" ht="12.75">
      <c r="A9" s="18"/>
      <c r="B9" s="18" t="s">
        <v>4</v>
      </c>
      <c r="C9" s="18">
        <f>'Raccolta voti'!C5</f>
        <v>39264</v>
      </c>
      <c r="D9" s="18">
        <f>'Raccolta voti'!AB5</f>
        <v>996</v>
      </c>
      <c r="E9" s="18">
        <f>'Raccolta voti'!AC5</f>
        <v>955</v>
      </c>
      <c r="F9" s="18">
        <f>'Raccolta voti'!AD5</f>
        <v>766</v>
      </c>
      <c r="G9" s="18">
        <f>'Raccolta voti'!AE5</f>
        <v>765</v>
      </c>
      <c r="H9" s="18">
        <f>'Raccolta voti'!AF5</f>
        <v>703</v>
      </c>
      <c r="I9" s="18">
        <f>'Raccolta voti'!AG5</f>
        <v>742</v>
      </c>
      <c r="J9" s="18">
        <f>'Raccolta voti'!AH5</f>
        <v>657</v>
      </c>
      <c r="K9" s="18">
        <f>'Raccolta voti'!AI5</f>
        <v>686</v>
      </c>
      <c r="L9" s="18">
        <f>'Raccolta voti'!AJ5</f>
        <v>849</v>
      </c>
      <c r="M9" s="18">
        <f>'Raccolta voti'!AK5</f>
        <v>776</v>
      </c>
      <c r="N9" s="18">
        <f>'Raccolta voti'!AL5</f>
        <v>0</v>
      </c>
      <c r="O9" s="18">
        <f>'Raccolta voti'!AM5</f>
        <v>1069</v>
      </c>
      <c r="P9" s="18">
        <f>'Raccolta voti'!AN5</f>
        <v>867</v>
      </c>
      <c r="Q9" s="18">
        <f>'Raccolta voti'!AO5</f>
        <v>885</v>
      </c>
      <c r="R9" s="18">
        <f>'Raccolta voti'!AP5</f>
        <v>710</v>
      </c>
      <c r="S9" s="18">
        <f>'Raccolta voti'!AQ5</f>
        <v>744</v>
      </c>
      <c r="T9" s="18">
        <f>'Raccolta voti'!AR5</f>
        <v>741</v>
      </c>
      <c r="U9" s="18">
        <f>'Raccolta voti'!AS5</f>
        <v>714</v>
      </c>
      <c r="V9" s="18">
        <f>'Raccolta voti'!AT5</f>
        <v>682</v>
      </c>
      <c r="W9" s="18">
        <f>'Raccolta voti'!AU5</f>
        <v>764</v>
      </c>
      <c r="X9" s="18">
        <f>'Raccolta voti'!AV5</f>
        <v>875</v>
      </c>
      <c r="Y9" s="18">
        <f>'Raccolta voti'!AW5</f>
        <v>877</v>
      </c>
      <c r="Z9" s="18">
        <f>'Raccolta voti'!AX5</f>
        <v>1020</v>
      </c>
      <c r="AA9" s="18">
        <f>'Raccolta voti'!AY5</f>
        <v>843</v>
      </c>
      <c r="AB9" s="18">
        <f>'Raccolta voti'!AZ5</f>
        <v>1019</v>
      </c>
    </row>
    <row r="10" spans="1:3" ht="12.75">
      <c r="A10" s="7"/>
      <c r="B10" s="7"/>
      <c r="C10" s="7"/>
    </row>
    <row r="11" spans="1:28" ht="12.75">
      <c r="A11" s="11" t="s">
        <v>3</v>
      </c>
      <c r="B11" s="18" t="s">
        <v>1</v>
      </c>
      <c r="C11" s="18">
        <f>'Raccolta voti'!C6</f>
        <v>14637</v>
      </c>
      <c r="D11" s="18">
        <f>'Raccolta voti'!AB6</f>
        <v>348</v>
      </c>
      <c r="E11" s="18">
        <f>'Raccolta voti'!AC6</f>
        <v>340</v>
      </c>
      <c r="F11" s="18">
        <f>'Raccolta voti'!AD6</f>
        <v>309</v>
      </c>
      <c r="G11" s="18">
        <f>'Raccolta voti'!AE6</f>
        <v>299</v>
      </c>
      <c r="H11" s="18">
        <f>'Raccolta voti'!AF6</f>
        <v>259</v>
      </c>
      <c r="I11" s="18">
        <f>'Raccolta voti'!AG6</f>
        <v>291</v>
      </c>
      <c r="J11" s="18">
        <f>'Raccolta voti'!AH6</f>
        <v>265</v>
      </c>
      <c r="K11" s="18">
        <f>'Raccolta voti'!AI6</f>
        <v>246</v>
      </c>
      <c r="L11" s="18">
        <f>'Raccolta voti'!AJ6</f>
        <v>321</v>
      </c>
      <c r="M11" s="18">
        <f>'Raccolta voti'!AK6</f>
        <v>296</v>
      </c>
      <c r="N11" s="18">
        <f>'Raccolta voti'!AL6</f>
        <v>15</v>
      </c>
      <c r="O11" s="18">
        <f>'Raccolta voti'!AM6</f>
        <v>427</v>
      </c>
      <c r="P11" s="18">
        <f>'Raccolta voti'!AN6</f>
        <v>345</v>
      </c>
      <c r="Q11" s="18">
        <f>'Raccolta voti'!AO6</f>
        <v>315</v>
      </c>
      <c r="R11" s="18">
        <f>'Raccolta voti'!AP6</f>
        <v>268</v>
      </c>
      <c r="S11" s="18">
        <f>'Raccolta voti'!AQ6</f>
        <v>297</v>
      </c>
      <c r="T11" s="18">
        <f>'Raccolta voti'!AR6</f>
        <v>300</v>
      </c>
      <c r="U11" s="18">
        <f>'Raccolta voti'!AS6</f>
        <v>280</v>
      </c>
      <c r="V11" s="18">
        <f>'Raccolta voti'!AT6</f>
        <v>250</v>
      </c>
      <c r="W11" s="18">
        <f>'Raccolta voti'!AU6</f>
        <v>277</v>
      </c>
      <c r="X11" s="18">
        <f>'Raccolta voti'!AV6</f>
        <v>324</v>
      </c>
      <c r="Y11" s="18">
        <f>'Raccolta voti'!AW6</f>
        <v>324</v>
      </c>
      <c r="Z11" s="18">
        <f>'Raccolta voti'!AX6</f>
        <v>417</v>
      </c>
      <c r="AA11" s="18">
        <f>'Raccolta voti'!AY6</f>
        <v>298</v>
      </c>
      <c r="AB11" s="18">
        <f>'Raccolta voti'!AZ6</f>
        <v>402</v>
      </c>
    </row>
    <row r="12" spans="1:28" ht="12.75">
      <c r="A12" s="18"/>
      <c r="B12" s="18" t="s">
        <v>2</v>
      </c>
      <c r="C12" s="18">
        <f>'Raccolta voti'!C7</f>
        <v>16169</v>
      </c>
      <c r="D12" s="18">
        <f>'Raccolta voti'!AB7</f>
        <v>406</v>
      </c>
      <c r="E12" s="18">
        <f>'Raccolta voti'!AC7</f>
        <v>399</v>
      </c>
      <c r="F12" s="18">
        <f>'Raccolta voti'!AD7</f>
        <v>305</v>
      </c>
      <c r="G12" s="18">
        <f>'Raccolta voti'!AE7</f>
        <v>289</v>
      </c>
      <c r="H12" s="18">
        <f>'Raccolta voti'!AF7</f>
        <v>289</v>
      </c>
      <c r="I12" s="18">
        <f>'Raccolta voti'!AG7</f>
        <v>299</v>
      </c>
      <c r="J12" s="18">
        <f>'Raccolta voti'!AH7</f>
        <v>239</v>
      </c>
      <c r="K12" s="18">
        <f>'Raccolta voti'!AI7</f>
        <v>275</v>
      </c>
      <c r="L12" s="18">
        <f>'Raccolta voti'!AJ7</f>
        <v>371</v>
      </c>
      <c r="M12" s="18">
        <f>'Raccolta voti'!AK7</f>
        <v>307</v>
      </c>
      <c r="N12" s="18">
        <f>'Raccolta voti'!AL7</f>
        <v>14</v>
      </c>
      <c r="O12" s="18">
        <f>'Raccolta voti'!AM7</f>
        <v>442</v>
      </c>
      <c r="P12" s="18">
        <f>'Raccolta voti'!AN7</f>
        <v>372</v>
      </c>
      <c r="Q12" s="18">
        <f>'Raccolta voti'!AO7</f>
        <v>363</v>
      </c>
      <c r="R12" s="18">
        <f>'Raccolta voti'!AP7</f>
        <v>252</v>
      </c>
      <c r="S12" s="18">
        <f>'Raccolta voti'!AQ7</f>
        <v>298</v>
      </c>
      <c r="T12" s="18">
        <f>'Raccolta voti'!AR7</f>
        <v>295</v>
      </c>
      <c r="U12" s="18">
        <f>'Raccolta voti'!AS7</f>
        <v>301</v>
      </c>
      <c r="V12" s="18">
        <f>'Raccolta voti'!AT7</f>
        <v>259</v>
      </c>
      <c r="W12" s="18">
        <f>'Raccolta voti'!AU7</f>
        <v>326</v>
      </c>
      <c r="X12" s="18">
        <f>'Raccolta voti'!AV7</f>
        <v>358</v>
      </c>
      <c r="Y12" s="18">
        <f>'Raccolta voti'!AW7</f>
        <v>386</v>
      </c>
      <c r="Z12" s="18">
        <f>'Raccolta voti'!AX7</f>
        <v>436</v>
      </c>
      <c r="AA12" s="18">
        <f>'Raccolta voti'!AY7</f>
        <v>351</v>
      </c>
      <c r="AB12" s="18">
        <f>'Raccolta voti'!AZ7</f>
        <v>422</v>
      </c>
    </row>
    <row r="13" spans="1:28" ht="12.75">
      <c r="A13" s="18"/>
      <c r="B13" s="18" t="s">
        <v>4</v>
      </c>
      <c r="C13" s="18">
        <f>'Raccolta voti'!C8</f>
        <v>30806</v>
      </c>
      <c r="D13" s="18">
        <f>'Raccolta voti'!AB8</f>
        <v>754</v>
      </c>
      <c r="E13" s="18">
        <f>'Raccolta voti'!AC8</f>
        <v>739</v>
      </c>
      <c r="F13" s="18">
        <f>'Raccolta voti'!AD8</f>
        <v>614</v>
      </c>
      <c r="G13" s="18">
        <f>'Raccolta voti'!AE8</f>
        <v>588</v>
      </c>
      <c r="H13" s="18">
        <f>'Raccolta voti'!AF8</f>
        <v>548</v>
      </c>
      <c r="I13" s="18">
        <f>'Raccolta voti'!AG8</f>
        <v>590</v>
      </c>
      <c r="J13" s="18">
        <f>'Raccolta voti'!AH8</f>
        <v>504</v>
      </c>
      <c r="K13" s="18">
        <f>'Raccolta voti'!AI8</f>
        <v>521</v>
      </c>
      <c r="L13" s="18">
        <f>'Raccolta voti'!AJ8</f>
        <v>692</v>
      </c>
      <c r="M13" s="18">
        <f>'Raccolta voti'!AK8</f>
        <v>603</v>
      </c>
      <c r="N13" s="18">
        <f>'Raccolta voti'!AL8</f>
        <v>29</v>
      </c>
      <c r="O13" s="18">
        <f>'Raccolta voti'!AM8</f>
        <v>869</v>
      </c>
      <c r="P13" s="18">
        <f>'Raccolta voti'!AN8</f>
        <v>717</v>
      </c>
      <c r="Q13" s="18">
        <f>'Raccolta voti'!AO8</f>
        <v>678</v>
      </c>
      <c r="R13" s="18">
        <f>'Raccolta voti'!AP8</f>
        <v>520</v>
      </c>
      <c r="S13" s="18">
        <f>'Raccolta voti'!AQ8</f>
        <v>595</v>
      </c>
      <c r="T13" s="18">
        <f>'Raccolta voti'!AR8</f>
        <v>595</v>
      </c>
      <c r="U13" s="18">
        <f>'Raccolta voti'!AS8</f>
        <v>581</v>
      </c>
      <c r="V13" s="18">
        <f>'Raccolta voti'!AT8</f>
        <v>509</v>
      </c>
      <c r="W13" s="18">
        <f>'Raccolta voti'!AU8</f>
        <v>603</v>
      </c>
      <c r="X13" s="18">
        <f>'Raccolta voti'!AV8</f>
        <v>682</v>
      </c>
      <c r="Y13" s="18">
        <f>'Raccolta voti'!AW8</f>
        <v>710</v>
      </c>
      <c r="Z13" s="18">
        <f>'Raccolta voti'!AX8</f>
        <v>853</v>
      </c>
      <c r="AA13" s="18">
        <f>'Raccolta voti'!AY8</f>
        <v>649</v>
      </c>
      <c r="AB13" s="18">
        <f>'Raccolta voti'!AZ8</f>
        <v>824</v>
      </c>
    </row>
    <row r="14" spans="1:28" ht="12.75">
      <c r="A14" s="11"/>
      <c r="B14" s="18" t="s">
        <v>21</v>
      </c>
      <c r="C14" s="18">
        <f>'Raccolta voti'!C9</f>
        <v>4</v>
      </c>
      <c r="D14" s="18">
        <f>'Raccolta voti'!AB9</f>
        <v>0</v>
      </c>
      <c r="E14" s="18">
        <f>'Raccolta voti'!AC9</f>
        <v>0</v>
      </c>
      <c r="F14" s="18">
        <f>'Raccolta voti'!AD9</f>
        <v>0</v>
      </c>
      <c r="G14" s="18">
        <f>'Raccolta voti'!AE9</f>
        <v>0</v>
      </c>
      <c r="H14" s="18">
        <f>'Raccolta voti'!AF9</f>
        <v>0</v>
      </c>
      <c r="I14" s="18">
        <f>'Raccolta voti'!AG9</f>
        <v>0</v>
      </c>
      <c r="J14" s="18">
        <f>'Raccolta voti'!AH9</f>
        <v>0</v>
      </c>
      <c r="K14" s="18">
        <f>'Raccolta voti'!AI9</f>
        <v>1</v>
      </c>
      <c r="L14" s="18">
        <f>'Raccolta voti'!AJ9</f>
        <v>0</v>
      </c>
      <c r="M14" s="18">
        <f>'Raccolta voti'!AK9</f>
        <v>3</v>
      </c>
      <c r="N14" s="18">
        <f>'Raccolta voti'!AL9</f>
        <v>0</v>
      </c>
      <c r="O14" s="18">
        <f>'Raccolta voti'!AM9</f>
        <v>0</v>
      </c>
      <c r="P14" s="18">
        <f>'Raccolta voti'!AN9</f>
        <v>0</v>
      </c>
      <c r="Q14" s="18">
        <f>'Raccolta voti'!AO9</f>
        <v>0</v>
      </c>
      <c r="R14" s="18">
        <f>'Raccolta voti'!AP9</f>
        <v>0</v>
      </c>
      <c r="S14" s="18">
        <f>'Raccolta voti'!AQ9</f>
        <v>0</v>
      </c>
      <c r="T14" s="18">
        <f>'Raccolta voti'!AR9</f>
        <v>0</v>
      </c>
      <c r="U14" s="18">
        <f>'Raccolta voti'!AS9</f>
        <v>0</v>
      </c>
      <c r="V14" s="18">
        <f>'Raccolta voti'!AT9</f>
        <v>0</v>
      </c>
      <c r="W14" s="18">
        <f>'Raccolta voti'!AU9</f>
        <v>0</v>
      </c>
      <c r="X14" s="18">
        <f>'Raccolta voti'!AV9</f>
        <v>0</v>
      </c>
      <c r="Y14" s="18">
        <f>'Raccolta voti'!AW9</f>
        <v>0</v>
      </c>
      <c r="Z14" s="18">
        <f>'Raccolta voti'!AX9</f>
        <v>0</v>
      </c>
      <c r="AA14" s="18">
        <f>'Raccolta voti'!AY9</f>
        <v>0</v>
      </c>
      <c r="AB14" s="18">
        <f>'Raccolta voti'!AZ9</f>
        <v>0</v>
      </c>
    </row>
    <row r="15" spans="1:28" ht="12.75">
      <c r="A15" s="11"/>
      <c r="B15" s="18" t="s">
        <v>22</v>
      </c>
      <c r="C15" s="18">
        <f>'Raccolta voti'!C10</f>
        <v>634</v>
      </c>
      <c r="D15" s="18">
        <f>'Raccolta voti'!AB10</f>
        <v>19</v>
      </c>
      <c r="E15" s="18">
        <f>'Raccolta voti'!AC10</f>
        <v>18</v>
      </c>
      <c r="F15" s="18">
        <f>'Raccolta voti'!AD10</f>
        <v>15</v>
      </c>
      <c r="G15" s="18">
        <f>'Raccolta voti'!AE10</f>
        <v>12</v>
      </c>
      <c r="H15" s="18">
        <f>'Raccolta voti'!AF10</f>
        <v>14</v>
      </c>
      <c r="I15" s="18">
        <f>'Raccolta voti'!AG10</f>
        <v>10</v>
      </c>
      <c r="J15" s="18">
        <f>'Raccolta voti'!AH10</f>
        <v>10</v>
      </c>
      <c r="K15" s="18">
        <f>'Raccolta voti'!AI10</f>
        <v>6</v>
      </c>
      <c r="L15" s="18">
        <f>'Raccolta voti'!AJ10</f>
        <v>10</v>
      </c>
      <c r="M15" s="18">
        <f>'Raccolta voti'!AK10</f>
        <v>10</v>
      </c>
      <c r="N15" s="18">
        <f>'Raccolta voti'!AL10</f>
        <v>2</v>
      </c>
      <c r="O15" s="18">
        <f>'Raccolta voti'!AM10</f>
        <v>21</v>
      </c>
      <c r="P15" s="18">
        <f>'Raccolta voti'!AN10</f>
        <v>16</v>
      </c>
      <c r="Q15" s="18">
        <f>'Raccolta voti'!AO10</f>
        <v>14</v>
      </c>
      <c r="R15" s="18">
        <f>'Raccolta voti'!AP10</f>
        <v>15</v>
      </c>
      <c r="S15" s="18">
        <f>'Raccolta voti'!AQ10</f>
        <v>11</v>
      </c>
      <c r="T15" s="18">
        <f>'Raccolta voti'!AR10</f>
        <v>6</v>
      </c>
      <c r="U15" s="18">
        <f>'Raccolta voti'!AS10</f>
        <v>3</v>
      </c>
      <c r="V15" s="18">
        <f>'Raccolta voti'!AT10</f>
        <v>17</v>
      </c>
      <c r="W15" s="18">
        <f>'Raccolta voti'!AU10</f>
        <v>16</v>
      </c>
      <c r="X15" s="18">
        <f>'Raccolta voti'!AV10</f>
        <v>14</v>
      </c>
      <c r="Y15" s="18">
        <f>'Raccolta voti'!AW10</f>
        <v>16</v>
      </c>
      <c r="Z15" s="18">
        <f>'Raccolta voti'!AX10</f>
        <v>10</v>
      </c>
      <c r="AA15" s="18">
        <f>'Raccolta voti'!AY10</f>
        <v>19</v>
      </c>
      <c r="AB15" s="18">
        <f>'Raccolta voti'!AZ10</f>
        <v>10</v>
      </c>
    </row>
    <row r="16" spans="1:28" ht="12.75">
      <c r="A16" s="11"/>
      <c r="B16" s="18" t="s">
        <v>23</v>
      </c>
      <c r="C16" s="18">
        <f>'Raccolta voti'!C11</f>
        <v>1145</v>
      </c>
      <c r="D16" s="18">
        <f>'Raccolta voti'!AB11</f>
        <v>23</v>
      </c>
      <c r="E16" s="18">
        <f>'Raccolta voti'!AC11</f>
        <v>26</v>
      </c>
      <c r="F16" s="18">
        <f>'Raccolta voti'!AD11</f>
        <v>38</v>
      </c>
      <c r="G16" s="18">
        <f>'Raccolta voti'!AE11</f>
        <v>42</v>
      </c>
      <c r="H16" s="18">
        <f>'Raccolta voti'!AF11</f>
        <v>23</v>
      </c>
      <c r="I16" s="18">
        <f>'Raccolta voti'!AG11</f>
        <v>25</v>
      </c>
      <c r="J16" s="18">
        <f>'Raccolta voti'!AH11</f>
        <v>34</v>
      </c>
      <c r="K16" s="18">
        <f>'Raccolta voti'!AI11</f>
        <v>8</v>
      </c>
      <c r="L16" s="18">
        <f>'Raccolta voti'!AJ11</f>
        <v>18</v>
      </c>
      <c r="M16" s="18">
        <f>'Raccolta voti'!AK11</f>
        <v>21</v>
      </c>
      <c r="N16" s="18">
        <f>'Raccolta voti'!AL11</f>
        <v>1</v>
      </c>
      <c r="O16" s="18">
        <f>'Raccolta voti'!AM11</f>
        <v>22</v>
      </c>
      <c r="P16" s="18">
        <f>'Raccolta voti'!AN11</f>
        <v>21</v>
      </c>
      <c r="Q16" s="18">
        <f>'Raccolta voti'!AO11</f>
        <v>24</v>
      </c>
      <c r="R16" s="18">
        <f>'Raccolta voti'!AP11</f>
        <v>20</v>
      </c>
      <c r="S16" s="18">
        <f>'Raccolta voti'!AQ11</f>
        <v>14</v>
      </c>
      <c r="T16" s="18">
        <f>'Raccolta voti'!AR11</f>
        <v>22</v>
      </c>
      <c r="U16" s="18">
        <f>'Raccolta voti'!AS11</f>
        <v>14</v>
      </c>
      <c r="V16" s="18">
        <f>'Raccolta voti'!AT11</f>
        <v>40</v>
      </c>
      <c r="W16" s="18">
        <f>'Raccolta voti'!AU11</f>
        <v>26</v>
      </c>
      <c r="X16" s="18">
        <f>'Raccolta voti'!AV11</f>
        <v>15</v>
      </c>
      <c r="Y16" s="18">
        <f>'Raccolta voti'!AW11</f>
        <v>15</v>
      </c>
      <c r="Z16" s="18">
        <f>'Raccolta voti'!AX11</f>
        <v>36</v>
      </c>
      <c r="AA16" s="18">
        <f>'Raccolta voti'!AY11</f>
        <v>17</v>
      </c>
      <c r="AB16" s="18">
        <f>'Raccolta voti'!AZ11</f>
        <v>23</v>
      </c>
    </row>
    <row r="17" spans="1:28" ht="12.75">
      <c r="A17" s="11"/>
      <c r="B17" s="18" t="s">
        <v>24</v>
      </c>
      <c r="C17" s="18">
        <f>'Raccolta voti'!C12</f>
        <v>1783</v>
      </c>
      <c r="D17" s="18">
        <f>'Raccolta voti'!AB12</f>
        <v>42</v>
      </c>
      <c r="E17" s="18">
        <f>'Raccolta voti'!AC12</f>
        <v>44</v>
      </c>
      <c r="F17" s="18">
        <f>'Raccolta voti'!AD12</f>
        <v>53</v>
      </c>
      <c r="G17" s="18">
        <f>'Raccolta voti'!AE12</f>
        <v>54</v>
      </c>
      <c r="H17" s="18">
        <f>'Raccolta voti'!AF12</f>
        <v>37</v>
      </c>
      <c r="I17" s="18">
        <f>'Raccolta voti'!AG12</f>
        <v>35</v>
      </c>
      <c r="J17" s="18">
        <f>'Raccolta voti'!AH12</f>
        <v>44</v>
      </c>
      <c r="K17" s="18">
        <f>'Raccolta voti'!AI12</f>
        <v>15</v>
      </c>
      <c r="L17" s="18">
        <f>'Raccolta voti'!AJ12</f>
        <v>28</v>
      </c>
      <c r="M17" s="18">
        <f>'Raccolta voti'!AK12</f>
        <v>34</v>
      </c>
      <c r="N17" s="18">
        <f>'Raccolta voti'!AL12</f>
        <v>3</v>
      </c>
      <c r="O17" s="18">
        <f>'Raccolta voti'!AM12</f>
        <v>43</v>
      </c>
      <c r="P17" s="18">
        <f>'Raccolta voti'!AN12</f>
        <v>37</v>
      </c>
      <c r="Q17" s="18">
        <f>'Raccolta voti'!AO12</f>
        <v>38</v>
      </c>
      <c r="R17" s="18">
        <f>'Raccolta voti'!AP12</f>
        <v>35</v>
      </c>
      <c r="S17" s="18">
        <f>'Raccolta voti'!AQ12</f>
        <v>25</v>
      </c>
      <c r="T17" s="18">
        <f>'Raccolta voti'!AR12</f>
        <v>28</v>
      </c>
      <c r="U17" s="18">
        <f>'Raccolta voti'!AS12</f>
        <v>17</v>
      </c>
      <c r="V17" s="18">
        <f>'Raccolta voti'!AT12</f>
        <v>57</v>
      </c>
      <c r="W17" s="18">
        <f>'Raccolta voti'!AU12</f>
        <v>42</v>
      </c>
      <c r="X17" s="18">
        <f>'Raccolta voti'!AV12</f>
        <v>29</v>
      </c>
      <c r="Y17" s="18">
        <f>'Raccolta voti'!AW12</f>
        <v>31</v>
      </c>
      <c r="Z17" s="18">
        <f>'Raccolta voti'!AX12</f>
        <v>46</v>
      </c>
      <c r="AA17" s="18">
        <f>'Raccolta voti'!AY12</f>
        <v>36</v>
      </c>
      <c r="AB17" s="18">
        <f>'Raccolta voti'!AZ12</f>
        <v>33</v>
      </c>
    </row>
    <row r="18" spans="1:28" ht="12.75">
      <c r="A18" s="11"/>
      <c r="B18" s="89" t="s">
        <v>11</v>
      </c>
      <c r="C18" s="18">
        <f>'Raccolta voti'!C13</f>
        <v>29023</v>
      </c>
      <c r="D18" s="18">
        <f>'Raccolta voti'!AB13</f>
        <v>712</v>
      </c>
      <c r="E18" s="18">
        <f>'Raccolta voti'!AC13</f>
        <v>695</v>
      </c>
      <c r="F18" s="18">
        <f>'Raccolta voti'!AD13</f>
        <v>561</v>
      </c>
      <c r="G18" s="18">
        <f>'Raccolta voti'!AE13</f>
        <v>534</v>
      </c>
      <c r="H18" s="18">
        <f>'Raccolta voti'!AF13</f>
        <v>511</v>
      </c>
      <c r="I18" s="18">
        <f>'Raccolta voti'!AG13</f>
        <v>555</v>
      </c>
      <c r="J18" s="18">
        <f>'Raccolta voti'!AH13</f>
        <v>460</v>
      </c>
      <c r="K18" s="18">
        <f>'Raccolta voti'!AI13</f>
        <v>506</v>
      </c>
      <c r="L18" s="18">
        <f>'Raccolta voti'!AJ13</f>
        <v>664</v>
      </c>
      <c r="M18" s="18">
        <f>'Raccolta voti'!AK13</f>
        <v>569</v>
      </c>
      <c r="N18" s="18">
        <f>'Raccolta voti'!AL13</f>
        <v>26</v>
      </c>
      <c r="O18" s="18">
        <f>'Raccolta voti'!AM13</f>
        <v>826</v>
      </c>
      <c r="P18" s="18">
        <f>'Raccolta voti'!AN13</f>
        <v>680</v>
      </c>
      <c r="Q18" s="18">
        <f>'Raccolta voti'!AO13</f>
        <v>640</v>
      </c>
      <c r="R18" s="18">
        <f>'Raccolta voti'!AP13</f>
        <v>485</v>
      </c>
      <c r="S18" s="18">
        <f>'Raccolta voti'!AQ13</f>
        <v>570</v>
      </c>
      <c r="T18" s="18">
        <f>'Raccolta voti'!AR13</f>
        <v>567</v>
      </c>
      <c r="U18" s="18">
        <f>'Raccolta voti'!AS13</f>
        <v>564</v>
      </c>
      <c r="V18" s="18">
        <f>'Raccolta voti'!AT13</f>
        <v>452</v>
      </c>
      <c r="W18" s="18">
        <f>'Raccolta voti'!AU13</f>
        <v>561</v>
      </c>
      <c r="X18" s="18">
        <f>'Raccolta voti'!AV13</f>
        <v>653</v>
      </c>
      <c r="Y18" s="18">
        <f>'Raccolta voti'!AW13</f>
        <v>679</v>
      </c>
      <c r="Z18" s="18">
        <f>'Raccolta voti'!AX13</f>
        <v>807</v>
      </c>
      <c r="AA18" s="18">
        <f>'Raccolta voti'!AY13</f>
        <v>613</v>
      </c>
      <c r="AB18" s="18">
        <f>'Raccolta voti'!AZ13</f>
        <v>791</v>
      </c>
    </row>
    <row r="19" spans="1:3" ht="12.75">
      <c r="A19" s="9"/>
      <c r="B19" s="29"/>
      <c r="C19" s="7"/>
    </row>
    <row r="20" spans="1:28" ht="12.75">
      <c r="A20" s="11" t="s">
        <v>5</v>
      </c>
      <c r="B20" s="90" t="str">
        <f>'Raccolta voti'!B14</f>
        <v>1 FORZA ITALIA</v>
      </c>
      <c r="C20" s="18">
        <f>'Raccolta voti'!C14</f>
        <v>8303</v>
      </c>
      <c r="D20" s="18">
        <f>'Raccolta voti'!AB14</f>
        <v>205</v>
      </c>
      <c r="E20" s="18">
        <f>'Raccolta voti'!AC14</f>
        <v>188</v>
      </c>
      <c r="F20" s="18">
        <f>'Raccolta voti'!AD14</f>
        <v>166</v>
      </c>
      <c r="G20" s="18">
        <f>'Raccolta voti'!AE14</f>
        <v>140</v>
      </c>
      <c r="H20" s="18">
        <f>'Raccolta voti'!AF14</f>
        <v>152</v>
      </c>
      <c r="I20" s="18">
        <f>'Raccolta voti'!AG14</f>
        <v>147</v>
      </c>
      <c r="J20" s="18">
        <f>'Raccolta voti'!AH14</f>
        <v>131</v>
      </c>
      <c r="K20" s="18">
        <f>'Raccolta voti'!AI14</f>
        <v>148</v>
      </c>
      <c r="L20" s="18">
        <f>'Raccolta voti'!AJ14</f>
        <v>190</v>
      </c>
      <c r="M20" s="18">
        <f>'Raccolta voti'!AK14</f>
        <v>153</v>
      </c>
      <c r="N20" s="18">
        <f>'Raccolta voti'!AL14</f>
        <v>8</v>
      </c>
      <c r="O20" s="18">
        <f>'Raccolta voti'!AM14</f>
        <v>269</v>
      </c>
      <c r="P20" s="18">
        <f>'Raccolta voti'!AN14</f>
        <v>208</v>
      </c>
      <c r="Q20" s="18">
        <f>'Raccolta voti'!AO14</f>
        <v>188</v>
      </c>
      <c r="R20" s="18">
        <f>'Raccolta voti'!AP14</f>
        <v>122</v>
      </c>
      <c r="S20" s="18">
        <f>'Raccolta voti'!AQ14</f>
        <v>121</v>
      </c>
      <c r="T20" s="18">
        <f>'Raccolta voti'!AR14</f>
        <v>130</v>
      </c>
      <c r="U20" s="18">
        <f>'Raccolta voti'!AS14</f>
        <v>138</v>
      </c>
      <c r="V20" s="18">
        <f>'Raccolta voti'!AT14</f>
        <v>144</v>
      </c>
      <c r="W20" s="18">
        <f>'Raccolta voti'!AU14</f>
        <v>142</v>
      </c>
      <c r="X20" s="18">
        <f>'Raccolta voti'!AV14</f>
        <v>215</v>
      </c>
      <c r="Y20" s="18">
        <f>'Raccolta voti'!AW14</f>
        <v>194</v>
      </c>
      <c r="Z20" s="18">
        <f>'Raccolta voti'!AX14</f>
        <v>230</v>
      </c>
      <c r="AA20" s="18">
        <f>'Raccolta voti'!AY14</f>
        <v>169</v>
      </c>
      <c r="AB20" s="18">
        <f>'Raccolta voti'!AZ14</f>
        <v>238</v>
      </c>
    </row>
    <row r="21" spans="1:28" ht="12.75">
      <c r="A21" s="11"/>
      <c r="B21" s="75" t="str">
        <f>'Raccolta voti'!B15</f>
        <v>2 ALLEANZA NAZIONALE MSI</v>
      </c>
      <c r="C21" s="18">
        <f>'Raccolta voti'!C15</f>
        <v>1726</v>
      </c>
      <c r="D21" s="18">
        <f>'Raccolta voti'!AB15</f>
        <v>36</v>
      </c>
      <c r="E21" s="18">
        <f>'Raccolta voti'!AC15</f>
        <v>33</v>
      </c>
      <c r="F21" s="18">
        <f>'Raccolta voti'!AD15</f>
        <v>32</v>
      </c>
      <c r="G21" s="18">
        <f>'Raccolta voti'!AE15</f>
        <v>34</v>
      </c>
      <c r="H21" s="18">
        <f>'Raccolta voti'!AF15</f>
        <v>22</v>
      </c>
      <c r="I21" s="18">
        <f>'Raccolta voti'!AG15</f>
        <v>40</v>
      </c>
      <c r="J21" s="18">
        <f>'Raccolta voti'!AH15</f>
        <v>26</v>
      </c>
      <c r="K21" s="18">
        <f>'Raccolta voti'!AI15</f>
        <v>41</v>
      </c>
      <c r="L21" s="18">
        <f>'Raccolta voti'!AJ15</f>
        <v>32</v>
      </c>
      <c r="M21" s="18">
        <f>'Raccolta voti'!AK15</f>
        <v>42</v>
      </c>
      <c r="N21" s="18">
        <f>'Raccolta voti'!AL15</f>
        <v>1</v>
      </c>
      <c r="O21" s="18">
        <f>'Raccolta voti'!AM15</f>
        <v>56</v>
      </c>
      <c r="P21" s="18">
        <f>'Raccolta voti'!AN15</f>
        <v>49</v>
      </c>
      <c r="Q21" s="18">
        <f>'Raccolta voti'!AO15</f>
        <v>51</v>
      </c>
      <c r="R21" s="18">
        <f>'Raccolta voti'!AP15</f>
        <v>32</v>
      </c>
      <c r="S21" s="18">
        <f>'Raccolta voti'!AQ15</f>
        <v>19</v>
      </c>
      <c r="T21" s="18">
        <f>'Raccolta voti'!AR15</f>
        <v>28</v>
      </c>
      <c r="U21" s="18">
        <f>'Raccolta voti'!AS15</f>
        <v>35</v>
      </c>
      <c r="V21" s="18">
        <f>'Raccolta voti'!AT15</f>
        <v>21</v>
      </c>
      <c r="W21" s="18">
        <f>'Raccolta voti'!AU15</f>
        <v>35</v>
      </c>
      <c r="X21" s="18">
        <f>'Raccolta voti'!AV15</f>
        <v>48</v>
      </c>
      <c r="Y21" s="18">
        <f>'Raccolta voti'!AW15</f>
        <v>22</v>
      </c>
      <c r="Z21" s="18">
        <f>'Raccolta voti'!AX15</f>
        <v>37</v>
      </c>
      <c r="AA21" s="18">
        <f>'Raccolta voti'!AY15</f>
        <v>22</v>
      </c>
      <c r="AB21" s="18">
        <f>'Raccolta voti'!AZ15</f>
        <v>39</v>
      </c>
    </row>
    <row r="22" spans="1:28" ht="12.75">
      <c r="A22" s="18"/>
      <c r="B22" s="90" t="str">
        <f>'Raccolta voti'!B16</f>
        <v>3 LIBERTAS UDC</v>
      </c>
      <c r="C22" s="18">
        <f>'Raccolta voti'!C16</f>
        <v>829</v>
      </c>
      <c r="D22" s="18">
        <f>'Raccolta voti'!AB16</f>
        <v>17</v>
      </c>
      <c r="E22" s="18">
        <f>'Raccolta voti'!AC16</f>
        <v>19</v>
      </c>
      <c r="F22" s="18">
        <f>'Raccolta voti'!AD16</f>
        <v>26</v>
      </c>
      <c r="G22" s="18">
        <f>'Raccolta voti'!AE16</f>
        <v>23</v>
      </c>
      <c r="H22" s="18">
        <f>'Raccolta voti'!AF16</f>
        <v>10</v>
      </c>
      <c r="I22" s="18">
        <f>'Raccolta voti'!AG16</f>
        <v>19</v>
      </c>
      <c r="J22" s="18">
        <f>'Raccolta voti'!AH16</f>
        <v>22</v>
      </c>
      <c r="K22" s="18">
        <f>'Raccolta voti'!AI16</f>
        <v>16</v>
      </c>
      <c r="L22" s="18">
        <f>'Raccolta voti'!AJ16</f>
        <v>21</v>
      </c>
      <c r="M22" s="18">
        <f>'Raccolta voti'!AK16</f>
        <v>12</v>
      </c>
      <c r="N22" s="18">
        <f>'Raccolta voti'!AL16</f>
        <v>1</v>
      </c>
      <c r="O22" s="18">
        <f>'Raccolta voti'!AM16</f>
        <v>9</v>
      </c>
      <c r="P22" s="18">
        <f>'Raccolta voti'!AN16</f>
        <v>23</v>
      </c>
      <c r="Q22" s="18">
        <f>'Raccolta voti'!AO16</f>
        <v>9</v>
      </c>
      <c r="R22" s="18">
        <f>'Raccolta voti'!AP16</f>
        <v>16</v>
      </c>
      <c r="S22" s="18">
        <f>'Raccolta voti'!AQ16</f>
        <v>8</v>
      </c>
      <c r="T22" s="18">
        <f>'Raccolta voti'!AR16</f>
        <v>7</v>
      </c>
      <c r="U22" s="18">
        <f>'Raccolta voti'!AS16</f>
        <v>11</v>
      </c>
      <c r="V22" s="18">
        <f>'Raccolta voti'!AT16</f>
        <v>7</v>
      </c>
      <c r="W22" s="18">
        <f>'Raccolta voti'!AU16</f>
        <v>22</v>
      </c>
      <c r="X22" s="18">
        <f>'Raccolta voti'!AV16</f>
        <v>14</v>
      </c>
      <c r="Y22" s="18">
        <f>'Raccolta voti'!AW16</f>
        <v>31</v>
      </c>
      <c r="Z22" s="18">
        <f>'Raccolta voti'!AX16</f>
        <v>48</v>
      </c>
      <c r="AA22" s="18">
        <f>'Raccolta voti'!AY16</f>
        <v>10</v>
      </c>
      <c r="AB22" s="18">
        <f>'Raccolta voti'!AZ16</f>
        <v>22</v>
      </c>
    </row>
    <row r="23" spans="1:28" ht="12.75">
      <c r="A23" s="18"/>
      <c r="B23" s="90" t="str">
        <f>'Raccolta voti'!B17</f>
        <v>4 PARTITO SOCIALISTA - NUOVO PSI</v>
      </c>
      <c r="C23" s="18">
        <f>'Raccolta voti'!C17</f>
        <v>550</v>
      </c>
      <c r="D23" s="18">
        <f>'Raccolta voti'!AB17</f>
        <v>10</v>
      </c>
      <c r="E23" s="18">
        <f>'Raccolta voti'!AC17</f>
        <v>9</v>
      </c>
      <c r="F23" s="18">
        <f>'Raccolta voti'!AD17</f>
        <v>19</v>
      </c>
      <c r="G23" s="18">
        <f>'Raccolta voti'!AE17</f>
        <v>29</v>
      </c>
      <c r="H23" s="18">
        <f>'Raccolta voti'!AF17</f>
        <v>11</v>
      </c>
      <c r="I23" s="18">
        <f>'Raccolta voti'!AG17</f>
        <v>9</v>
      </c>
      <c r="J23" s="18">
        <f>'Raccolta voti'!AH17</f>
        <v>7</v>
      </c>
      <c r="K23" s="18">
        <f>'Raccolta voti'!AI17</f>
        <v>13</v>
      </c>
      <c r="L23" s="18">
        <f>'Raccolta voti'!AJ17</f>
        <v>10</v>
      </c>
      <c r="M23" s="18">
        <f>'Raccolta voti'!AK17</f>
        <v>22</v>
      </c>
      <c r="N23" s="18">
        <f>'Raccolta voti'!AL17</f>
        <v>0</v>
      </c>
      <c r="O23" s="18">
        <f>'Raccolta voti'!AM17</f>
        <v>30</v>
      </c>
      <c r="P23" s="18">
        <f>'Raccolta voti'!AN17</f>
        <v>7</v>
      </c>
      <c r="Q23" s="18">
        <f>'Raccolta voti'!AO17</f>
        <v>23</v>
      </c>
      <c r="R23" s="18">
        <f>'Raccolta voti'!AP17</f>
        <v>5</v>
      </c>
      <c r="S23" s="18">
        <f>'Raccolta voti'!AQ17</f>
        <v>8</v>
      </c>
      <c r="T23" s="18">
        <f>'Raccolta voti'!AR17</f>
        <v>2</v>
      </c>
      <c r="U23" s="18">
        <f>'Raccolta voti'!AS17</f>
        <v>7</v>
      </c>
      <c r="V23" s="18">
        <f>'Raccolta voti'!AT17</f>
        <v>7</v>
      </c>
      <c r="W23" s="18">
        <f>'Raccolta voti'!AU17</f>
        <v>8</v>
      </c>
      <c r="X23" s="18">
        <f>'Raccolta voti'!AV17</f>
        <v>15</v>
      </c>
      <c r="Y23" s="18">
        <f>'Raccolta voti'!AW17</f>
        <v>14</v>
      </c>
      <c r="Z23" s="18">
        <f>'Raccolta voti'!AX17</f>
        <v>7</v>
      </c>
      <c r="AA23" s="18">
        <f>'Raccolta voti'!AY17</f>
        <v>10</v>
      </c>
      <c r="AB23" s="18">
        <f>'Raccolta voti'!AZ17</f>
        <v>16</v>
      </c>
    </row>
    <row r="24" spans="1:28" ht="12.75">
      <c r="A24" s="18"/>
      <c r="B24" s="90" t="str">
        <f>'Raccolta voti'!B18</f>
        <v>5 BORASIO 2009 ED OLTRE</v>
      </c>
      <c r="C24" s="18">
        <f>'Raccolta voti'!C18</f>
        <v>1011</v>
      </c>
      <c r="D24" s="18">
        <f>'Raccolta voti'!AB18</f>
        <v>30</v>
      </c>
      <c r="E24" s="18">
        <f>'Raccolta voti'!AC18</f>
        <v>15</v>
      </c>
      <c r="F24" s="18">
        <f>'Raccolta voti'!AD18</f>
        <v>8</v>
      </c>
      <c r="G24" s="18">
        <f>'Raccolta voti'!AE18</f>
        <v>11</v>
      </c>
      <c r="H24" s="18">
        <f>'Raccolta voti'!AF18</f>
        <v>28</v>
      </c>
      <c r="I24" s="18">
        <f>'Raccolta voti'!AG18</f>
        <v>25</v>
      </c>
      <c r="J24" s="18">
        <f>'Raccolta voti'!AH18</f>
        <v>22</v>
      </c>
      <c r="K24" s="18">
        <f>'Raccolta voti'!AI18</f>
        <v>9</v>
      </c>
      <c r="L24" s="18">
        <f>'Raccolta voti'!AJ18</f>
        <v>28</v>
      </c>
      <c r="M24" s="18">
        <f>'Raccolta voti'!AK18</f>
        <v>21</v>
      </c>
      <c r="N24" s="18">
        <f>'Raccolta voti'!AL18</f>
        <v>0</v>
      </c>
      <c r="O24" s="18">
        <f>'Raccolta voti'!AM18</f>
        <v>31</v>
      </c>
      <c r="P24" s="18">
        <f>'Raccolta voti'!AN18</f>
        <v>16</v>
      </c>
      <c r="Q24" s="18">
        <f>'Raccolta voti'!AO18</f>
        <v>23</v>
      </c>
      <c r="R24" s="18">
        <f>'Raccolta voti'!AP18</f>
        <v>9</v>
      </c>
      <c r="S24" s="18">
        <f>'Raccolta voti'!AQ18</f>
        <v>15</v>
      </c>
      <c r="T24" s="18">
        <f>'Raccolta voti'!AR18</f>
        <v>12</v>
      </c>
      <c r="U24" s="18">
        <f>'Raccolta voti'!AS18</f>
        <v>11</v>
      </c>
      <c r="V24" s="18">
        <f>'Raccolta voti'!AT18</f>
        <v>8</v>
      </c>
      <c r="W24" s="18">
        <f>'Raccolta voti'!AU18</f>
        <v>15</v>
      </c>
      <c r="X24" s="18">
        <f>'Raccolta voti'!AV18</f>
        <v>18</v>
      </c>
      <c r="Y24" s="18">
        <f>'Raccolta voti'!AW18</f>
        <v>17</v>
      </c>
      <c r="Z24" s="18">
        <f>'Raccolta voti'!AX18</f>
        <v>26</v>
      </c>
      <c r="AA24" s="18">
        <f>'Raccolta voti'!AY18</f>
        <v>11</v>
      </c>
      <c r="AB24" s="18">
        <f>'Raccolta voti'!AZ18</f>
        <v>27</v>
      </c>
    </row>
    <row r="25" spans="1:28" ht="12.75">
      <c r="A25" s="18"/>
      <c r="B25" s="90" t="str">
        <f>'Raccolta voti'!B19</f>
        <v>6 IL FUTURO PER VERCELLI</v>
      </c>
      <c r="C25" s="18">
        <f>'Raccolta voti'!C19</f>
        <v>304</v>
      </c>
      <c r="D25" s="18">
        <f>'Raccolta voti'!AB19</f>
        <v>10</v>
      </c>
      <c r="E25" s="18">
        <f>'Raccolta voti'!AC19</f>
        <v>10</v>
      </c>
      <c r="F25" s="18">
        <f>'Raccolta voti'!AD19</f>
        <v>4</v>
      </c>
      <c r="G25" s="18">
        <f>'Raccolta voti'!AE19</f>
        <v>12</v>
      </c>
      <c r="H25" s="18">
        <f>'Raccolta voti'!AF19</f>
        <v>8</v>
      </c>
      <c r="I25" s="18">
        <f>'Raccolta voti'!AG19</f>
        <v>10</v>
      </c>
      <c r="J25" s="18">
        <f>'Raccolta voti'!AH19</f>
        <v>0</v>
      </c>
      <c r="K25" s="18">
        <f>'Raccolta voti'!AI19</f>
        <v>3</v>
      </c>
      <c r="L25" s="18">
        <f>'Raccolta voti'!AJ19</f>
        <v>7</v>
      </c>
      <c r="M25" s="18">
        <f>'Raccolta voti'!AK19</f>
        <v>7</v>
      </c>
      <c r="N25" s="18">
        <f>'Raccolta voti'!AL19</f>
        <v>0</v>
      </c>
      <c r="O25" s="18">
        <f>'Raccolta voti'!AM19</f>
        <v>7</v>
      </c>
      <c r="P25" s="18">
        <f>'Raccolta voti'!AN19</f>
        <v>5</v>
      </c>
      <c r="Q25" s="18">
        <f>'Raccolta voti'!AO19</f>
        <v>10</v>
      </c>
      <c r="R25" s="18">
        <f>'Raccolta voti'!AP19</f>
        <v>13</v>
      </c>
      <c r="S25" s="18">
        <f>'Raccolta voti'!AQ19</f>
        <v>4</v>
      </c>
      <c r="T25" s="18">
        <f>'Raccolta voti'!AR19</f>
        <v>6</v>
      </c>
      <c r="U25" s="18">
        <f>'Raccolta voti'!AS19</f>
        <v>3</v>
      </c>
      <c r="V25" s="18">
        <f>'Raccolta voti'!AT19</f>
        <v>0</v>
      </c>
      <c r="W25" s="18">
        <f>'Raccolta voti'!AU19</f>
        <v>5</v>
      </c>
      <c r="X25" s="18">
        <f>'Raccolta voti'!AV19</f>
        <v>4</v>
      </c>
      <c r="Y25" s="18">
        <f>'Raccolta voti'!AW19</f>
        <v>11</v>
      </c>
      <c r="Z25" s="18">
        <f>'Raccolta voti'!AX19</f>
        <v>5</v>
      </c>
      <c r="AA25" s="18">
        <f>'Raccolta voti'!AY19</f>
        <v>3</v>
      </c>
      <c r="AB25" s="18">
        <f>'Raccolta voti'!AZ19</f>
        <v>11</v>
      </c>
    </row>
    <row r="26" spans="1:28" ht="12.75">
      <c r="A26" s="18"/>
      <c r="B26" s="91" t="str">
        <f>'Raccolta voti'!B20</f>
        <v>7 LEGA NORD PIEMONT PADANIA</v>
      </c>
      <c r="C26" s="18">
        <f>'Raccolta voti'!C20</f>
        <v>1092</v>
      </c>
      <c r="D26" s="18">
        <f>'Raccolta voti'!AB20</f>
        <v>20</v>
      </c>
      <c r="E26" s="18">
        <f>'Raccolta voti'!AC20</f>
        <v>25</v>
      </c>
      <c r="F26" s="18">
        <f>'Raccolta voti'!AD20</f>
        <v>26</v>
      </c>
      <c r="G26" s="18">
        <f>'Raccolta voti'!AE20</f>
        <v>13</v>
      </c>
      <c r="H26" s="18">
        <f>'Raccolta voti'!AF20</f>
        <v>15</v>
      </c>
      <c r="I26" s="18">
        <f>'Raccolta voti'!AG20</f>
        <v>22</v>
      </c>
      <c r="J26" s="18">
        <f>'Raccolta voti'!AH20</f>
        <v>19</v>
      </c>
      <c r="K26" s="18">
        <f>'Raccolta voti'!AI20</f>
        <v>20</v>
      </c>
      <c r="L26" s="18">
        <f>'Raccolta voti'!AJ20</f>
        <v>26</v>
      </c>
      <c r="M26" s="18">
        <f>'Raccolta voti'!AK20</f>
        <v>18</v>
      </c>
      <c r="N26" s="18">
        <f>'Raccolta voti'!AL20</f>
        <v>1</v>
      </c>
      <c r="O26" s="18">
        <f>'Raccolta voti'!AM20</f>
        <v>25</v>
      </c>
      <c r="P26" s="18">
        <f>'Raccolta voti'!AN20</f>
        <v>32</v>
      </c>
      <c r="Q26" s="18">
        <f>'Raccolta voti'!AO20</f>
        <v>22</v>
      </c>
      <c r="R26" s="18">
        <f>'Raccolta voti'!AP20</f>
        <v>16</v>
      </c>
      <c r="S26" s="18">
        <f>'Raccolta voti'!AQ20</f>
        <v>12</v>
      </c>
      <c r="T26" s="18">
        <f>'Raccolta voti'!AR20</f>
        <v>20</v>
      </c>
      <c r="U26" s="18">
        <f>'Raccolta voti'!AS20</f>
        <v>14</v>
      </c>
      <c r="V26" s="18">
        <f>'Raccolta voti'!AT20</f>
        <v>20</v>
      </c>
      <c r="W26" s="18">
        <f>'Raccolta voti'!AU20</f>
        <v>14</v>
      </c>
      <c r="X26" s="18">
        <f>'Raccolta voti'!AV20</f>
        <v>24</v>
      </c>
      <c r="Y26" s="18">
        <f>'Raccolta voti'!AW20</f>
        <v>30</v>
      </c>
      <c r="Z26" s="18">
        <f>'Raccolta voti'!AX20</f>
        <v>29</v>
      </c>
      <c r="AA26" s="18">
        <f>'Raccolta voti'!AY20</f>
        <v>22</v>
      </c>
      <c r="AB26" s="18">
        <f>'Raccolta voti'!AZ20</f>
        <v>28</v>
      </c>
    </row>
    <row r="27" spans="1:28" ht="12.75">
      <c r="A27" s="18"/>
      <c r="B27" s="75" t="str">
        <f>'Raccolta voti'!B21</f>
        <v>8 UNIONE CIVICA RIFORMATORI</v>
      </c>
      <c r="C27" s="18">
        <f>'Raccolta voti'!C21</f>
        <v>137</v>
      </c>
      <c r="D27" s="18">
        <f>'Raccolta voti'!AB21</f>
        <v>5</v>
      </c>
      <c r="E27" s="18">
        <f>'Raccolta voti'!AC21</f>
        <v>4</v>
      </c>
      <c r="F27" s="18">
        <f>'Raccolta voti'!AD21</f>
        <v>2</v>
      </c>
      <c r="G27" s="18">
        <f>'Raccolta voti'!AE21</f>
        <v>0</v>
      </c>
      <c r="H27" s="18">
        <f>'Raccolta voti'!AF21</f>
        <v>0</v>
      </c>
      <c r="I27" s="18">
        <f>'Raccolta voti'!AG21</f>
        <v>6</v>
      </c>
      <c r="J27" s="18">
        <f>'Raccolta voti'!AH21</f>
        <v>0</v>
      </c>
      <c r="K27" s="18">
        <f>'Raccolta voti'!AI21</f>
        <v>1</v>
      </c>
      <c r="L27" s="18">
        <f>'Raccolta voti'!AJ21</f>
        <v>4</v>
      </c>
      <c r="M27" s="18">
        <f>'Raccolta voti'!AK21</f>
        <v>6</v>
      </c>
      <c r="N27" s="18">
        <f>'Raccolta voti'!AL21</f>
        <v>0</v>
      </c>
      <c r="O27" s="18">
        <f>'Raccolta voti'!AM21</f>
        <v>3</v>
      </c>
      <c r="P27" s="18">
        <f>'Raccolta voti'!AN21</f>
        <v>0</v>
      </c>
      <c r="Q27" s="18">
        <f>'Raccolta voti'!AO21</f>
        <v>0</v>
      </c>
      <c r="R27" s="18">
        <f>'Raccolta voti'!AP21</f>
        <v>2</v>
      </c>
      <c r="S27" s="18">
        <f>'Raccolta voti'!AQ21</f>
        <v>2</v>
      </c>
      <c r="T27" s="18">
        <f>'Raccolta voti'!AR21</f>
        <v>4</v>
      </c>
      <c r="U27" s="18">
        <f>'Raccolta voti'!AS21</f>
        <v>1</v>
      </c>
      <c r="V27" s="18">
        <f>'Raccolta voti'!AT21</f>
        <v>4</v>
      </c>
      <c r="W27" s="18">
        <f>'Raccolta voti'!AU21</f>
        <v>5</v>
      </c>
      <c r="X27" s="18">
        <f>'Raccolta voti'!AV21</f>
        <v>1</v>
      </c>
      <c r="Y27" s="18">
        <f>'Raccolta voti'!AW21</f>
        <v>4</v>
      </c>
      <c r="Z27" s="18">
        <f>'Raccolta voti'!AX21</f>
        <v>18</v>
      </c>
      <c r="AA27" s="18">
        <f>'Raccolta voti'!AY21</f>
        <v>1</v>
      </c>
      <c r="AB27" s="18">
        <f>'Raccolta voti'!AZ21</f>
        <v>2</v>
      </c>
    </row>
    <row r="28" spans="1:28" ht="12.75">
      <c r="A28" s="18"/>
      <c r="B28" s="90" t="str">
        <f>'Raccolta voti'!B22</f>
        <v>9 DI PIETRO - ITALIA DEI VALORI</v>
      </c>
      <c r="C28" s="18">
        <f>'Raccolta voti'!C22</f>
        <v>247</v>
      </c>
      <c r="D28" s="18">
        <f>'Raccolta voti'!AB22</f>
        <v>6</v>
      </c>
      <c r="E28" s="18">
        <f>'Raccolta voti'!AC22</f>
        <v>9</v>
      </c>
      <c r="F28" s="18">
        <f>'Raccolta voti'!AD22</f>
        <v>5</v>
      </c>
      <c r="G28" s="18">
        <f>'Raccolta voti'!AE22</f>
        <v>13</v>
      </c>
      <c r="H28" s="18">
        <f>'Raccolta voti'!AF22</f>
        <v>1</v>
      </c>
      <c r="I28" s="18">
        <f>'Raccolta voti'!AG22</f>
        <v>2</v>
      </c>
      <c r="J28" s="18">
        <f>'Raccolta voti'!AH22</f>
        <v>5</v>
      </c>
      <c r="K28" s="18">
        <f>'Raccolta voti'!AI22</f>
        <v>3</v>
      </c>
      <c r="L28" s="18">
        <f>'Raccolta voti'!AJ22</f>
        <v>5</v>
      </c>
      <c r="M28" s="18">
        <f>'Raccolta voti'!AK22</f>
        <v>4</v>
      </c>
      <c r="N28" s="18">
        <f>'Raccolta voti'!AL22</f>
        <v>0</v>
      </c>
      <c r="O28" s="18">
        <f>'Raccolta voti'!AM22</f>
        <v>3</v>
      </c>
      <c r="P28" s="18">
        <f>'Raccolta voti'!AN22</f>
        <v>5</v>
      </c>
      <c r="Q28" s="18">
        <f>'Raccolta voti'!AO22</f>
        <v>5</v>
      </c>
      <c r="R28" s="18">
        <f>'Raccolta voti'!AP22</f>
        <v>2</v>
      </c>
      <c r="S28" s="18">
        <f>'Raccolta voti'!AQ22</f>
        <v>8</v>
      </c>
      <c r="T28" s="18">
        <f>'Raccolta voti'!AR22</f>
        <v>7</v>
      </c>
      <c r="U28" s="18">
        <f>'Raccolta voti'!AS22</f>
        <v>6</v>
      </c>
      <c r="V28" s="18">
        <f>'Raccolta voti'!AT22</f>
        <v>3</v>
      </c>
      <c r="W28" s="18">
        <f>'Raccolta voti'!AU22</f>
        <v>10</v>
      </c>
      <c r="X28" s="18">
        <f>'Raccolta voti'!AV22</f>
        <v>11</v>
      </c>
      <c r="Y28" s="18">
        <f>'Raccolta voti'!AW22</f>
        <v>4</v>
      </c>
      <c r="Z28" s="18">
        <f>'Raccolta voti'!AX22</f>
        <v>2</v>
      </c>
      <c r="AA28" s="18">
        <f>'Raccolta voti'!AY22</f>
        <v>6</v>
      </c>
      <c r="AB28" s="18">
        <f>'Raccolta voti'!AZ22</f>
        <v>3</v>
      </c>
    </row>
    <row r="29" spans="1:28" ht="12.75">
      <c r="A29" s="18"/>
      <c r="B29" s="91" t="str">
        <f>'Raccolta voti'!B23</f>
        <v>10 DEMOCRATICI DI SINISTRA</v>
      </c>
      <c r="C29" s="18">
        <f>'Raccolta voti'!C23</f>
        <v>2871</v>
      </c>
      <c r="D29" s="18">
        <f>'Raccolta voti'!AB23</f>
        <v>81</v>
      </c>
      <c r="E29" s="18">
        <f>'Raccolta voti'!AC23</f>
        <v>82</v>
      </c>
      <c r="F29" s="18">
        <f>'Raccolta voti'!AD23</f>
        <v>48</v>
      </c>
      <c r="G29" s="18">
        <f>'Raccolta voti'!AE23</f>
        <v>58</v>
      </c>
      <c r="H29" s="18">
        <f>'Raccolta voti'!AF23</f>
        <v>48</v>
      </c>
      <c r="I29" s="18">
        <f>'Raccolta voti'!AG23</f>
        <v>46</v>
      </c>
      <c r="J29" s="18">
        <f>'Raccolta voti'!AH23</f>
        <v>47</v>
      </c>
      <c r="K29" s="18">
        <f>'Raccolta voti'!AI23</f>
        <v>54</v>
      </c>
      <c r="L29" s="18">
        <f>'Raccolta voti'!AJ23</f>
        <v>77</v>
      </c>
      <c r="M29" s="18">
        <f>'Raccolta voti'!AK23</f>
        <v>66</v>
      </c>
      <c r="N29" s="18">
        <f>'Raccolta voti'!AL23</f>
        <v>3</v>
      </c>
      <c r="O29" s="18">
        <f>'Raccolta voti'!AM23</f>
        <v>65</v>
      </c>
      <c r="P29" s="18">
        <f>'Raccolta voti'!AN23</f>
        <v>64</v>
      </c>
      <c r="Q29" s="18">
        <f>'Raccolta voti'!AO23</f>
        <v>70</v>
      </c>
      <c r="R29" s="18">
        <f>'Raccolta voti'!AP23</f>
        <v>67</v>
      </c>
      <c r="S29" s="18">
        <f>'Raccolta voti'!AQ23</f>
        <v>91</v>
      </c>
      <c r="T29" s="18">
        <f>'Raccolta voti'!AR23</f>
        <v>74</v>
      </c>
      <c r="U29" s="18">
        <f>'Raccolta voti'!AS23</f>
        <v>92</v>
      </c>
      <c r="V29" s="18">
        <f>'Raccolta voti'!AT23</f>
        <v>45</v>
      </c>
      <c r="W29" s="18">
        <f>'Raccolta voti'!AU23</f>
        <v>51</v>
      </c>
      <c r="X29" s="18">
        <f>'Raccolta voti'!AV23</f>
        <v>57</v>
      </c>
      <c r="Y29" s="18">
        <f>'Raccolta voti'!AW23</f>
        <v>66</v>
      </c>
      <c r="Z29" s="18">
        <f>'Raccolta voti'!AX23</f>
        <v>78</v>
      </c>
      <c r="AA29" s="18">
        <f>'Raccolta voti'!AY23</f>
        <v>44</v>
      </c>
      <c r="AB29" s="18">
        <f>'Raccolta voti'!AZ23</f>
        <v>97</v>
      </c>
    </row>
    <row r="30" spans="1:28" ht="12.75">
      <c r="A30" s="18"/>
      <c r="B30" s="91" t="str">
        <f>'Raccolta voti'!B24</f>
        <v>11 PARTITO COMUNISTA - RIFONDAZIONE</v>
      </c>
      <c r="C30" s="18">
        <f>'Raccolta voti'!C24</f>
        <v>1723</v>
      </c>
      <c r="D30" s="18">
        <f>'Raccolta voti'!AB24</f>
        <v>49</v>
      </c>
      <c r="E30" s="18">
        <f>'Raccolta voti'!AC24</f>
        <v>48</v>
      </c>
      <c r="F30" s="18">
        <f>'Raccolta voti'!AD24</f>
        <v>31</v>
      </c>
      <c r="G30" s="18">
        <f>'Raccolta voti'!AE24</f>
        <v>48</v>
      </c>
      <c r="H30" s="18">
        <f>'Raccolta voti'!AF24</f>
        <v>47</v>
      </c>
      <c r="I30" s="18">
        <f>'Raccolta voti'!AG24</f>
        <v>23</v>
      </c>
      <c r="J30" s="18">
        <f>'Raccolta voti'!AH24</f>
        <v>33</v>
      </c>
      <c r="K30" s="18">
        <f>'Raccolta voti'!AI24</f>
        <v>27</v>
      </c>
      <c r="L30" s="18">
        <f>'Raccolta voti'!AJ24</f>
        <v>30</v>
      </c>
      <c r="M30" s="18">
        <f>'Raccolta voti'!AK24</f>
        <v>33</v>
      </c>
      <c r="N30" s="18">
        <f>'Raccolta voti'!AL24</f>
        <v>5</v>
      </c>
      <c r="O30" s="18">
        <f>'Raccolta voti'!AM24</f>
        <v>41</v>
      </c>
      <c r="P30" s="18">
        <f>'Raccolta voti'!AN24</f>
        <v>36</v>
      </c>
      <c r="Q30" s="18">
        <f>'Raccolta voti'!AO24</f>
        <v>40</v>
      </c>
      <c r="R30" s="18">
        <f>'Raccolta voti'!AP24</f>
        <v>33</v>
      </c>
      <c r="S30" s="18">
        <f>'Raccolta voti'!AQ24</f>
        <v>45</v>
      </c>
      <c r="T30" s="18">
        <f>'Raccolta voti'!AR24</f>
        <v>54</v>
      </c>
      <c r="U30" s="18">
        <f>'Raccolta voti'!AS24</f>
        <v>47</v>
      </c>
      <c r="V30" s="18">
        <f>'Raccolta voti'!AT24</f>
        <v>24</v>
      </c>
      <c r="W30" s="18">
        <f>'Raccolta voti'!AU24</f>
        <v>31</v>
      </c>
      <c r="X30" s="18">
        <f>'Raccolta voti'!AV24</f>
        <v>44</v>
      </c>
      <c r="Y30" s="18">
        <f>'Raccolta voti'!AW24</f>
        <v>56</v>
      </c>
      <c r="Z30" s="18">
        <f>'Raccolta voti'!AX24</f>
        <v>48</v>
      </c>
      <c r="AA30" s="18">
        <f>'Raccolta voti'!AY24</f>
        <v>67</v>
      </c>
      <c r="AB30" s="18">
        <f>'Raccolta voti'!AZ24</f>
        <v>37</v>
      </c>
    </row>
    <row r="31" spans="1:28" ht="12.75">
      <c r="A31" s="18"/>
      <c r="B31" s="90" t="str">
        <f>'Raccolta voti'!B25</f>
        <v>12 VERDI PER LA PACE</v>
      </c>
      <c r="C31" s="18">
        <f>'Raccolta voti'!C25</f>
        <v>1159</v>
      </c>
      <c r="D31" s="18">
        <f>'Raccolta voti'!AB25</f>
        <v>28</v>
      </c>
      <c r="E31" s="18">
        <f>'Raccolta voti'!AC25</f>
        <v>24</v>
      </c>
      <c r="F31" s="18">
        <f>'Raccolta voti'!AD25</f>
        <v>27</v>
      </c>
      <c r="G31" s="18">
        <f>'Raccolta voti'!AE25</f>
        <v>24</v>
      </c>
      <c r="H31" s="18">
        <f>'Raccolta voti'!AF25</f>
        <v>17</v>
      </c>
      <c r="I31" s="18">
        <f>'Raccolta voti'!AG25</f>
        <v>32</v>
      </c>
      <c r="J31" s="18">
        <f>'Raccolta voti'!AH25</f>
        <v>16</v>
      </c>
      <c r="K31" s="18">
        <f>'Raccolta voti'!AI25</f>
        <v>17</v>
      </c>
      <c r="L31" s="18">
        <f>'Raccolta voti'!AJ25</f>
        <v>34</v>
      </c>
      <c r="M31" s="18">
        <f>'Raccolta voti'!AK25</f>
        <v>18</v>
      </c>
      <c r="N31" s="18">
        <f>'Raccolta voti'!AL25</f>
        <v>0</v>
      </c>
      <c r="O31" s="18">
        <f>'Raccolta voti'!AM25</f>
        <v>32</v>
      </c>
      <c r="P31" s="18">
        <f>'Raccolta voti'!AN25</f>
        <v>28</v>
      </c>
      <c r="Q31" s="18">
        <f>'Raccolta voti'!AO25</f>
        <v>20</v>
      </c>
      <c r="R31" s="18">
        <f>'Raccolta voti'!AP25</f>
        <v>18</v>
      </c>
      <c r="S31" s="18">
        <f>'Raccolta voti'!AQ25</f>
        <v>9</v>
      </c>
      <c r="T31" s="18">
        <f>'Raccolta voti'!AR25</f>
        <v>23</v>
      </c>
      <c r="U31" s="18">
        <f>'Raccolta voti'!AS25</f>
        <v>16</v>
      </c>
      <c r="V31" s="18">
        <f>'Raccolta voti'!AT25</f>
        <v>19</v>
      </c>
      <c r="W31" s="18">
        <f>'Raccolta voti'!AU25</f>
        <v>28</v>
      </c>
      <c r="X31" s="18">
        <f>'Raccolta voti'!AV25</f>
        <v>23</v>
      </c>
      <c r="Y31" s="18">
        <f>'Raccolta voti'!AW25</f>
        <v>29</v>
      </c>
      <c r="Z31" s="18">
        <f>'Raccolta voti'!AX25</f>
        <v>39</v>
      </c>
      <c r="AA31" s="18">
        <f>'Raccolta voti'!AY25</f>
        <v>34</v>
      </c>
      <c r="AB31" s="18">
        <f>'Raccolta voti'!AZ25</f>
        <v>29</v>
      </c>
    </row>
    <row r="32" spans="1:28" ht="12.75">
      <c r="A32" s="18"/>
      <c r="B32" s="91" t="str">
        <f>'Raccolta voti'!B26</f>
        <v>13 MARIAPIA MASSA VERCELLI 2009 LISTA CIVICA</v>
      </c>
      <c r="C32" s="18">
        <f>'Raccolta voti'!C26</f>
        <v>1392</v>
      </c>
      <c r="D32" s="18">
        <f>'Raccolta voti'!AB26</f>
        <v>31</v>
      </c>
      <c r="E32" s="18">
        <f>'Raccolta voti'!AC26</f>
        <v>32</v>
      </c>
      <c r="F32" s="18">
        <f>'Raccolta voti'!AD26</f>
        <v>26</v>
      </c>
      <c r="G32" s="18">
        <f>'Raccolta voti'!AE26</f>
        <v>29</v>
      </c>
      <c r="H32" s="18">
        <f>'Raccolta voti'!AF26</f>
        <v>19</v>
      </c>
      <c r="I32" s="18">
        <f>'Raccolta voti'!AG26</f>
        <v>24</v>
      </c>
      <c r="J32" s="18">
        <f>'Raccolta voti'!AH26</f>
        <v>17</v>
      </c>
      <c r="K32" s="18">
        <f>'Raccolta voti'!AI26</f>
        <v>27</v>
      </c>
      <c r="L32" s="18">
        <f>'Raccolta voti'!AJ26</f>
        <v>31</v>
      </c>
      <c r="M32" s="18">
        <f>'Raccolta voti'!AK26</f>
        <v>38</v>
      </c>
      <c r="N32" s="18">
        <f>'Raccolta voti'!AL26</f>
        <v>2</v>
      </c>
      <c r="O32" s="18">
        <f>'Raccolta voti'!AM26</f>
        <v>36</v>
      </c>
      <c r="P32" s="18">
        <f>'Raccolta voti'!AN26</f>
        <v>29</v>
      </c>
      <c r="Q32" s="18">
        <f>'Raccolta voti'!AO26</f>
        <v>27</v>
      </c>
      <c r="R32" s="18">
        <f>'Raccolta voti'!AP26</f>
        <v>12</v>
      </c>
      <c r="S32" s="18">
        <f>'Raccolta voti'!AQ26</f>
        <v>21</v>
      </c>
      <c r="T32" s="18">
        <f>'Raccolta voti'!AR26</f>
        <v>43</v>
      </c>
      <c r="U32" s="18">
        <f>'Raccolta voti'!AS26</f>
        <v>21</v>
      </c>
      <c r="V32" s="18">
        <f>'Raccolta voti'!AT26</f>
        <v>27</v>
      </c>
      <c r="W32" s="18">
        <f>'Raccolta voti'!AU26</f>
        <v>26</v>
      </c>
      <c r="X32" s="18">
        <f>'Raccolta voti'!AV26</f>
        <v>31</v>
      </c>
      <c r="Y32" s="18">
        <f>'Raccolta voti'!AW26</f>
        <v>20</v>
      </c>
      <c r="Z32" s="18">
        <f>'Raccolta voti'!AX26</f>
        <v>30</v>
      </c>
      <c r="AA32" s="18">
        <f>'Raccolta voti'!AY26</f>
        <v>39</v>
      </c>
      <c r="AB32" s="18">
        <f>'Raccolta voti'!AZ26</f>
        <v>37</v>
      </c>
    </row>
    <row r="33" spans="1:28" s="82" customFormat="1" ht="12.75">
      <c r="A33" s="72"/>
      <c r="B33" s="92" t="str">
        <f>'Raccolta voti'!B27</f>
        <v>14 PER LA SINISTRA COMUNISTI ITALIANI</v>
      </c>
      <c r="C33" s="72">
        <f>'Raccolta voti'!C27</f>
        <v>267</v>
      </c>
      <c r="D33" s="72">
        <f>'Raccolta voti'!AB27</f>
        <v>3</v>
      </c>
      <c r="E33" s="72">
        <f>'Raccolta voti'!AC27</f>
        <v>10</v>
      </c>
      <c r="F33" s="72">
        <f>'Raccolta voti'!AD27</f>
        <v>3</v>
      </c>
      <c r="G33" s="72">
        <f>'Raccolta voti'!AE27</f>
        <v>4</v>
      </c>
      <c r="H33" s="72">
        <f>'Raccolta voti'!AF27</f>
        <v>5</v>
      </c>
      <c r="I33" s="72">
        <f>'Raccolta voti'!AG27</f>
        <v>4</v>
      </c>
      <c r="J33" s="72">
        <f>'Raccolta voti'!AH27</f>
        <v>4</v>
      </c>
      <c r="K33" s="72">
        <f>'Raccolta voti'!AI27</f>
        <v>2</v>
      </c>
      <c r="L33" s="72">
        <f>'Raccolta voti'!AJ27</f>
        <v>8</v>
      </c>
      <c r="M33" s="72">
        <f>'Raccolta voti'!AK27</f>
        <v>4</v>
      </c>
      <c r="N33" s="72">
        <f>'Raccolta voti'!AL27</f>
        <v>0</v>
      </c>
      <c r="O33" s="72">
        <f>'Raccolta voti'!AM27</f>
        <v>5</v>
      </c>
      <c r="P33" s="72">
        <f>'Raccolta voti'!AN27</f>
        <v>9</v>
      </c>
      <c r="Q33" s="72">
        <f>'Raccolta voti'!AO27</f>
        <v>11</v>
      </c>
      <c r="R33" s="72">
        <f>'Raccolta voti'!AP27</f>
        <v>12</v>
      </c>
      <c r="S33" s="72">
        <f>'Raccolta voti'!AQ27</f>
        <v>8</v>
      </c>
      <c r="T33" s="72">
        <f>'Raccolta voti'!AR27</f>
        <v>13</v>
      </c>
      <c r="U33" s="72">
        <f>'Raccolta voti'!AS27</f>
        <v>11</v>
      </c>
      <c r="V33" s="72">
        <f>'Raccolta voti'!AT27</f>
        <v>3</v>
      </c>
      <c r="W33" s="72">
        <f>'Raccolta voti'!AU27</f>
        <v>4</v>
      </c>
      <c r="X33" s="72">
        <f>'Raccolta voti'!AV27</f>
        <v>5</v>
      </c>
      <c r="Y33" s="72">
        <f>'Raccolta voti'!AW27</f>
        <v>7</v>
      </c>
      <c r="Z33" s="72">
        <f>'Raccolta voti'!AX27</f>
        <v>8</v>
      </c>
      <c r="AA33" s="72">
        <f>'Raccolta voti'!AY27</f>
        <v>6</v>
      </c>
      <c r="AB33" s="72">
        <f>'Raccolta voti'!AZ27</f>
        <v>2</v>
      </c>
    </row>
    <row r="34" spans="1:28" ht="12.75">
      <c r="A34" s="18"/>
      <c r="B34" s="90" t="str">
        <f>'Raccolta voti'!B28</f>
        <v>15 FIAMMA TRICOLORE</v>
      </c>
      <c r="C34" s="18">
        <f>'Raccolta voti'!C28</f>
        <v>282</v>
      </c>
      <c r="D34" s="18">
        <f>'Raccolta voti'!AB28</f>
        <v>6</v>
      </c>
      <c r="E34" s="18">
        <f>'Raccolta voti'!AC28</f>
        <v>6</v>
      </c>
      <c r="F34" s="18">
        <f>'Raccolta voti'!AD28</f>
        <v>6</v>
      </c>
      <c r="G34" s="18">
        <f>'Raccolta voti'!AE28</f>
        <v>6</v>
      </c>
      <c r="H34" s="18">
        <f>'Raccolta voti'!AF28</f>
        <v>3</v>
      </c>
      <c r="I34" s="18">
        <f>'Raccolta voti'!AG28</f>
        <v>8</v>
      </c>
      <c r="J34" s="18">
        <f>'Raccolta voti'!AH28</f>
        <v>8</v>
      </c>
      <c r="K34" s="18">
        <f>'Raccolta voti'!AI28</f>
        <v>1</v>
      </c>
      <c r="L34" s="18">
        <f>'Raccolta voti'!AJ28</f>
        <v>2</v>
      </c>
      <c r="M34" s="18">
        <f>'Raccolta voti'!AK28</f>
        <v>5</v>
      </c>
      <c r="N34" s="18">
        <f>'Raccolta voti'!AL28</f>
        <v>0</v>
      </c>
      <c r="O34" s="18">
        <f>'Raccolta voti'!AM28</f>
        <v>7</v>
      </c>
      <c r="P34" s="18">
        <f>'Raccolta voti'!AN28</f>
        <v>3</v>
      </c>
      <c r="Q34" s="18">
        <f>'Raccolta voti'!AO28</f>
        <v>3</v>
      </c>
      <c r="R34" s="18">
        <f>'Raccolta voti'!AP28</f>
        <v>11</v>
      </c>
      <c r="S34" s="18">
        <f>'Raccolta voti'!AQ28</f>
        <v>6</v>
      </c>
      <c r="T34" s="18">
        <f>'Raccolta voti'!AR28</f>
        <v>4</v>
      </c>
      <c r="U34" s="18">
        <f>'Raccolta voti'!AS28</f>
        <v>6</v>
      </c>
      <c r="V34" s="18">
        <f>'Raccolta voti'!AT28</f>
        <v>3</v>
      </c>
      <c r="W34" s="18">
        <f>'Raccolta voti'!AU28</f>
        <v>5</v>
      </c>
      <c r="X34" s="18">
        <f>'Raccolta voti'!AV28</f>
        <v>3</v>
      </c>
      <c r="Y34" s="18">
        <f>'Raccolta voti'!AW28</f>
        <v>6</v>
      </c>
      <c r="Z34" s="18">
        <f>'Raccolta voti'!AX28</f>
        <v>10</v>
      </c>
      <c r="AA34" s="18">
        <f>'Raccolta voti'!AY28</f>
        <v>8</v>
      </c>
      <c r="AB34" s="18">
        <f>'Raccolta voti'!AZ28</f>
        <v>11</v>
      </c>
    </row>
    <row r="35" spans="1:28" ht="12.75">
      <c r="A35" s="18"/>
      <c r="B35" s="90" t="str">
        <f>'Raccolta voti'!B29</f>
        <v>16 SOCIALISTI UNITI PER VERCELLI - SDI</v>
      </c>
      <c r="C35" s="18">
        <f>'Raccolta voti'!C29</f>
        <v>892</v>
      </c>
      <c r="D35" s="18">
        <f>'Raccolta voti'!AB29</f>
        <v>28</v>
      </c>
      <c r="E35" s="18">
        <f>'Raccolta voti'!AC29</f>
        <v>15</v>
      </c>
      <c r="F35" s="18">
        <f>'Raccolta voti'!AD29</f>
        <v>22</v>
      </c>
      <c r="G35" s="18">
        <f>'Raccolta voti'!AE29</f>
        <v>10</v>
      </c>
      <c r="H35" s="18">
        <f>'Raccolta voti'!AF29</f>
        <v>19</v>
      </c>
      <c r="I35" s="18">
        <f>'Raccolta voti'!AG29</f>
        <v>23</v>
      </c>
      <c r="J35" s="18">
        <f>'Raccolta voti'!AH29</f>
        <v>13</v>
      </c>
      <c r="K35" s="18">
        <f>'Raccolta voti'!AI29</f>
        <v>19</v>
      </c>
      <c r="L35" s="18">
        <f>'Raccolta voti'!AJ29</f>
        <v>14</v>
      </c>
      <c r="M35" s="18">
        <f>'Raccolta voti'!AK29</f>
        <v>22</v>
      </c>
      <c r="N35" s="18">
        <f>'Raccolta voti'!AL29</f>
        <v>0</v>
      </c>
      <c r="O35" s="18">
        <f>'Raccolta voti'!AM29</f>
        <v>24</v>
      </c>
      <c r="P35" s="18">
        <f>'Raccolta voti'!AN29</f>
        <v>18</v>
      </c>
      <c r="Q35" s="18">
        <f>'Raccolta voti'!AO29</f>
        <v>14</v>
      </c>
      <c r="R35" s="18">
        <f>'Raccolta voti'!AP29</f>
        <v>13</v>
      </c>
      <c r="S35" s="18">
        <f>'Raccolta voti'!AQ29</f>
        <v>55</v>
      </c>
      <c r="T35" s="18">
        <f>'Raccolta voti'!AR29</f>
        <v>28</v>
      </c>
      <c r="U35" s="18">
        <f>'Raccolta voti'!AS29</f>
        <v>36</v>
      </c>
      <c r="V35" s="18">
        <f>'Raccolta voti'!AT29</f>
        <v>16</v>
      </c>
      <c r="W35" s="18">
        <f>'Raccolta voti'!AU29</f>
        <v>20</v>
      </c>
      <c r="X35" s="18">
        <f>'Raccolta voti'!AV29</f>
        <v>11</v>
      </c>
      <c r="Y35" s="18">
        <f>'Raccolta voti'!AW29</f>
        <v>18</v>
      </c>
      <c r="Z35" s="18">
        <f>'Raccolta voti'!AX29</f>
        <v>27</v>
      </c>
      <c r="AA35" s="18">
        <f>'Raccolta voti'!AY29</f>
        <v>24</v>
      </c>
      <c r="AB35" s="18">
        <f>'Raccolta voti'!AZ29</f>
        <v>26</v>
      </c>
    </row>
    <row r="36" spans="1:28" ht="12.75">
      <c r="A36" s="18"/>
      <c r="B36" s="91" t="str">
        <f>'Raccolta voti'!B30</f>
        <v>17 DEMOCRAZIA E' LIBERTA' LA MARGHERITA LISTA CIVICA MENTIGAZZI</v>
      </c>
      <c r="C36" s="18">
        <f>'Raccolta voti'!C30</f>
        <v>1416</v>
      </c>
      <c r="D36" s="18">
        <f>'Raccolta voti'!AB30</f>
        <v>37</v>
      </c>
      <c r="E36" s="18">
        <f>'Raccolta voti'!AC30</f>
        <v>30</v>
      </c>
      <c r="F36" s="18">
        <f>'Raccolta voti'!AD30</f>
        <v>26</v>
      </c>
      <c r="G36" s="18">
        <f>'Raccolta voti'!AE30</f>
        <v>16</v>
      </c>
      <c r="H36" s="18">
        <f>'Raccolta voti'!AF30</f>
        <v>28</v>
      </c>
      <c r="I36" s="18">
        <f>'Raccolta voti'!AG30</f>
        <v>32</v>
      </c>
      <c r="J36" s="18">
        <f>'Raccolta voti'!AH30</f>
        <v>23</v>
      </c>
      <c r="K36" s="18">
        <f>'Raccolta voti'!AI30</f>
        <v>15</v>
      </c>
      <c r="L36" s="18">
        <f>'Raccolta voti'!AJ30</f>
        <v>19</v>
      </c>
      <c r="M36" s="18">
        <f>'Raccolta voti'!AK30</f>
        <v>26</v>
      </c>
      <c r="N36" s="18">
        <f>'Raccolta voti'!AL30</f>
        <v>1</v>
      </c>
      <c r="O36" s="18">
        <f>'Raccolta voti'!AM30</f>
        <v>37</v>
      </c>
      <c r="P36" s="18">
        <f>'Raccolta voti'!AN30</f>
        <v>33</v>
      </c>
      <c r="Q36" s="18">
        <f>'Raccolta voti'!AO30</f>
        <v>29</v>
      </c>
      <c r="R36" s="18">
        <f>'Raccolta voti'!AP30</f>
        <v>17</v>
      </c>
      <c r="S36" s="18">
        <f>'Raccolta voti'!AQ30</f>
        <v>21</v>
      </c>
      <c r="T36" s="18">
        <f>'Raccolta voti'!AR30</f>
        <v>17</v>
      </c>
      <c r="U36" s="18">
        <f>'Raccolta voti'!AS30</f>
        <v>16</v>
      </c>
      <c r="V36" s="18">
        <f>'Raccolta voti'!AT30</f>
        <v>30</v>
      </c>
      <c r="W36" s="18">
        <f>'Raccolta voti'!AU30</f>
        <v>45</v>
      </c>
      <c r="X36" s="18">
        <f>'Raccolta voti'!AV30</f>
        <v>50</v>
      </c>
      <c r="Y36" s="18">
        <f>'Raccolta voti'!AW30</f>
        <v>37</v>
      </c>
      <c r="Z36" s="18">
        <f>'Raccolta voti'!AX30</f>
        <v>40</v>
      </c>
      <c r="AA36" s="18">
        <f>'Raccolta voti'!AY30</f>
        <v>31</v>
      </c>
      <c r="AB36" s="18">
        <f>'Raccolta voti'!AZ30</f>
        <v>34</v>
      </c>
    </row>
    <row r="37" spans="1:28" ht="12.75">
      <c r="A37" s="18"/>
      <c r="B37" s="90" t="str">
        <f>'Raccolta voti'!B31</f>
        <v>18 CON VALERI UNITA' PROGRESSISTA</v>
      </c>
      <c r="C37" s="18">
        <f>'Raccolta voti'!C31</f>
        <v>485</v>
      </c>
      <c r="D37" s="18">
        <f>'Raccolta voti'!AB31</f>
        <v>13</v>
      </c>
      <c r="E37" s="18">
        <f>'Raccolta voti'!AC31</f>
        <v>12</v>
      </c>
      <c r="F37" s="18">
        <f>'Raccolta voti'!AD31</f>
        <v>8</v>
      </c>
      <c r="G37" s="18">
        <f>'Raccolta voti'!AE31</f>
        <v>4</v>
      </c>
      <c r="H37" s="18">
        <f>'Raccolta voti'!AF31</f>
        <v>13</v>
      </c>
      <c r="I37" s="18">
        <f>'Raccolta voti'!AG31</f>
        <v>10</v>
      </c>
      <c r="J37" s="18">
        <f>'Raccolta voti'!AH31</f>
        <v>12</v>
      </c>
      <c r="K37" s="18">
        <f>'Raccolta voti'!AI31</f>
        <v>4</v>
      </c>
      <c r="L37" s="18">
        <f>'Raccolta voti'!AJ31</f>
        <v>6</v>
      </c>
      <c r="M37" s="18">
        <f>'Raccolta voti'!AK31</f>
        <v>3</v>
      </c>
      <c r="N37" s="18">
        <f>'Raccolta voti'!AL31</f>
        <v>0</v>
      </c>
      <c r="O37" s="18">
        <f>'Raccolta voti'!AM31</f>
        <v>10</v>
      </c>
      <c r="P37" s="18">
        <f>'Raccolta voti'!AN31</f>
        <v>12</v>
      </c>
      <c r="Q37" s="18">
        <f>'Raccolta voti'!AO31</f>
        <v>5</v>
      </c>
      <c r="R37" s="18">
        <f>'Raccolta voti'!AP31</f>
        <v>3</v>
      </c>
      <c r="S37" s="18">
        <f>'Raccolta voti'!AQ31</f>
        <v>35</v>
      </c>
      <c r="T37" s="18">
        <f>'Raccolta voti'!AR31</f>
        <v>15</v>
      </c>
      <c r="U37" s="18">
        <f>'Raccolta voti'!AS31</f>
        <v>27</v>
      </c>
      <c r="V37" s="18">
        <f>'Raccolta voti'!AT31</f>
        <v>15</v>
      </c>
      <c r="W37" s="18">
        <f>'Raccolta voti'!AU31</f>
        <v>17</v>
      </c>
      <c r="X37" s="18">
        <f>'Raccolta voti'!AV31</f>
        <v>3</v>
      </c>
      <c r="Y37" s="18">
        <f>'Raccolta voti'!AW31</f>
        <v>7</v>
      </c>
      <c r="Z37" s="18">
        <f>'Raccolta voti'!AX31</f>
        <v>11</v>
      </c>
      <c r="AA37" s="18">
        <f>'Raccolta voti'!AY31</f>
        <v>12</v>
      </c>
      <c r="AB37" s="18">
        <f>'Raccolta voti'!AZ31</f>
        <v>14</v>
      </c>
    </row>
    <row r="38" spans="1:28" ht="12.75">
      <c r="A38" s="18"/>
      <c r="B38" s="91" t="str">
        <f>'Raccolta voti'!B32</f>
        <v>19 ALLEANZA POPOLARE UDEUR MARTINAZZOLI MASTELLA</v>
      </c>
      <c r="C38" s="18">
        <f>'Raccolta voti'!C32</f>
        <v>248</v>
      </c>
      <c r="D38" s="18">
        <f>'Raccolta voti'!AB32</f>
        <v>11</v>
      </c>
      <c r="E38" s="18">
        <f>'Raccolta voti'!AC32</f>
        <v>9</v>
      </c>
      <c r="F38" s="18">
        <f>'Raccolta voti'!AD32</f>
        <v>0</v>
      </c>
      <c r="G38" s="18">
        <f>'Raccolta voti'!AE32</f>
        <v>4</v>
      </c>
      <c r="H38" s="18">
        <f>'Raccolta voti'!AF32</f>
        <v>2</v>
      </c>
      <c r="I38" s="18">
        <f>'Raccolta voti'!AG32</f>
        <v>3</v>
      </c>
      <c r="J38" s="18">
        <f>'Raccolta voti'!AH32</f>
        <v>2</v>
      </c>
      <c r="K38" s="18">
        <f>'Raccolta voti'!AI32</f>
        <v>6</v>
      </c>
      <c r="L38" s="18">
        <f>'Raccolta voti'!AJ32</f>
        <v>5</v>
      </c>
      <c r="M38" s="18">
        <f>'Raccolta voti'!AK32</f>
        <v>0</v>
      </c>
      <c r="N38" s="18">
        <f>'Raccolta voti'!AL32</f>
        <v>0</v>
      </c>
      <c r="O38" s="18">
        <f>'Raccolta voti'!AM32</f>
        <v>4</v>
      </c>
      <c r="P38" s="18">
        <f>'Raccolta voti'!AN32</f>
        <v>6</v>
      </c>
      <c r="Q38" s="18">
        <f>'Raccolta voti'!AO32</f>
        <v>4</v>
      </c>
      <c r="R38" s="18">
        <f>'Raccolta voti'!AP32</f>
        <v>7</v>
      </c>
      <c r="S38" s="18">
        <f>'Raccolta voti'!AQ32</f>
        <v>8</v>
      </c>
      <c r="T38" s="18">
        <f>'Raccolta voti'!AR32</f>
        <v>0</v>
      </c>
      <c r="U38" s="18">
        <f>'Raccolta voti'!AS32</f>
        <v>6</v>
      </c>
      <c r="V38" s="18">
        <f>'Raccolta voti'!AT32</f>
        <v>10</v>
      </c>
      <c r="W38" s="18">
        <f>'Raccolta voti'!AU32</f>
        <v>10</v>
      </c>
      <c r="X38" s="18">
        <f>'Raccolta voti'!AV32</f>
        <v>3</v>
      </c>
      <c r="Y38" s="18">
        <f>'Raccolta voti'!AW32</f>
        <v>3</v>
      </c>
      <c r="Z38" s="18">
        <f>'Raccolta voti'!AX32</f>
        <v>9</v>
      </c>
      <c r="AA38" s="18">
        <f>'Raccolta voti'!AY32</f>
        <v>8</v>
      </c>
      <c r="AB38" s="18">
        <f>'Raccolta voti'!AZ32</f>
        <v>4</v>
      </c>
    </row>
    <row r="39" spans="1:3" ht="12.75">
      <c r="A39" s="7"/>
      <c r="B39" s="36"/>
      <c r="C39" s="7"/>
    </row>
    <row r="40" spans="1:28" ht="12.75">
      <c r="A40" s="18"/>
      <c r="B40" s="18" t="s">
        <v>6</v>
      </c>
      <c r="C40" s="18">
        <f>'Raccolta voti'!C34</f>
        <v>24934</v>
      </c>
      <c r="D40" s="18">
        <f>'Raccolta voti'!AB34</f>
        <v>626</v>
      </c>
      <c r="E40" s="18">
        <f>'Raccolta voti'!AC34</f>
        <v>580</v>
      </c>
      <c r="F40" s="18">
        <f>'Raccolta voti'!AD34</f>
        <v>485</v>
      </c>
      <c r="G40" s="18">
        <f>'Raccolta voti'!AE34</f>
        <v>478</v>
      </c>
      <c r="H40" s="18">
        <f>'Raccolta voti'!AF34</f>
        <v>448</v>
      </c>
      <c r="I40" s="18">
        <f>'Raccolta voti'!AG34</f>
        <v>485</v>
      </c>
      <c r="J40" s="18">
        <f>'Raccolta voti'!AH34</f>
        <v>407</v>
      </c>
      <c r="K40" s="18">
        <f>'Raccolta voti'!AI34</f>
        <v>426</v>
      </c>
      <c r="L40" s="18">
        <f>'Raccolta voti'!AJ34</f>
        <v>549</v>
      </c>
      <c r="M40" s="18">
        <f>'Raccolta voti'!AK34</f>
        <v>500</v>
      </c>
      <c r="N40" s="18">
        <f>'Raccolta voti'!AL34</f>
        <v>22</v>
      </c>
      <c r="O40" s="18">
        <f>'Raccolta voti'!AM34</f>
        <v>694</v>
      </c>
      <c r="P40" s="18">
        <f>'Raccolta voti'!AN34</f>
        <v>583</v>
      </c>
      <c r="Q40" s="18">
        <f>'Raccolta voti'!AO34</f>
        <v>554</v>
      </c>
      <c r="R40" s="18">
        <f>'Raccolta voti'!AP34</f>
        <v>410</v>
      </c>
      <c r="S40" s="18">
        <f>'Raccolta voti'!AQ34</f>
        <v>496</v>
      </c>
      <c r="T40" s="18">
        <f>'Raccolta voti'!AR34</f>
        <v>487</v>
      </c>
      <c r="U40" s="18">
        <f>'Raccolta voti'!AS34</f>
        <v>504</v>
      </c>
      <c r="V40" s="18">
        <f>'Raccolta voti'!AT34</f>
        <v>406</v>
      </c>
      <c r="W40" s="18">
        <f>'Raccolta voti'!AU34</f>
        <v>493</v>
      </c>
      <c r="X40" s="18">
        <f>'Raccolta voti'!AV34</f>
        <v>580</v>
      </c>
      <c r="Y40" s="18">
        <f>'Raccolta voti'!AW34</f>
        <v>576</v>
      </c>
      <c r="Z40" s="18">
        <f>'Raccolta voti'!AX34</f>
        <v>702</v>
      </c>
      <c r="AA40" s="18">
        <f>'Raccolta voti'!AY34</f>
        <v>527</v>
      </c>
      <c r="AB40" s="18">
        <f>'Raccolta voti'!AZ34</f>
        <v>677</v>
      </c>
    </row>
    <row r="42" spans="2:4" ht="12.75">
      <c r="B42" s="30" t="s">
        <v>19</v>
      </c>
      <c r="C42" s="16">
        <f>'Raccolta voti'!$C$36</f>
        <v>49</v>
      </c>
      <c r="D42" s="16" t="s">
        <v>15</v>
      </c>
    </row>
  </sheetData>
  <sheetProtection/>
  <printOptions horizontalCentered="1" verticalCentered="1"/>
  <pageMargins left="0.2362204724409449" right="0.2362204724409449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23"/>
  <sheetViews>
    <sheetView workbookViewId="0" topLeftCell="A1">
      <selection activeCell="O20" sqref="O20"/>
    </sheetView>
  </sheetViews>
  <sheetFormatPr defaultColWidth="9.140625" defaultRowHeight="12.75"/>
  <cols>
    <col min="1" max="1" width="27.28125" style="7" customWidth="1"/>
    <col min="2" max="2" width="6.421875" style="7" customWidth="1"/>
    <col min="3" max="51" width="4.8515625" style="7" customWidth="1"/>
    <col min="52" max="52" width="33.7109375" style="7" customWidth="1"/>
    <col min="53" max="16384" width="8.8515625" style="7" customWidth="1"/>
  </cols>
  <sheetData>
    <row r="1" ht="12.75"/>
    <row r="2" ht="12.75"/>
    <row r="3" spans="1:52" s="16" customFormat="1" ht="12.75">
      <c r="A3" s="31" t="s">
        <v>49</v>
      </c>
      <c r="B3" s="7"/>
      <c r="D3" s="7"/>
      <c r="E3" s="7"/>
      <c r="F3" s="7"/>
      <c r="G3" s="7"/>
      <c r="AZ3" s="9"/>
    </row>
    <row r="4" spans="1:52" s="16" customFormat="1" ht="12.75">
      <c r="A4" s="9" t="s">
        <v>25</v>
      </c>
      <c r="B4" s="7"/>
      <c r="C4" s="7"/>
      <c r="D4" s="7"/>
      <c r="E4" s="7"/>
      <c r="F4" s="7"/>
      <c r="G4" s="7"/>
      <c r="AZ4" s="9"/>
    </row>
    <row r="5" spans="1:5" ht="12.75">
      <c r="A5" s="31" t="s">
        <v>47</v>
      </c>
      <c r="E5" s="7" t="s">
        <v>17</v>
      </c>
    </row>
    <row r="6" ht="12.75">
      <c r="C6" s="9"/>
    </row>
    <row r="7" spans="1:26" ht="19.5" customHeight="1">
      <c r="A7" s="18" t="s">
        <v>26</v>
      </c>
      <c r="B7" s="11" t="s">
        <v>4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1">
        <v>20</v>
      </c>
      <c r="W7" s="11">
        <v>21</v>
      </c>
      <c r="X7" s="11">
        <v>22</v>
      </c>
      <c r="Y7" s="11">
        <v>23</v>
      </c>
      <c r="Z7" s="11">
        <v>24</v>
      </c>
    </row>
    <row r="8" spans="1:52" ht="19.5" customHeight="1">
      <c r="A8" s="11" t="str">
        <f>Sindaco!B6</f>
        <v>1 Andrea Corsaro</v>
      </c>
      <c r="B8" s="11">
        <f>SUM(C8:Z8)</f>
        <v>6072</v>
      </c>
      <c r="C8" s="18">
        <f>Sindaco!D6</f>
        <v>287</v>
      </c>
      <c r="D8" s="18">
        <f>Sindaco!E6</f>
        <v>201</v>
      </c>
      <c r="E8" s="18">
        <f>Sindaco!F6</f>
        <v>244</v>
      </c>
      <c r="F8" s="18">
        <f>Sindaco!G6</f>
        <v>251</v>
      </c>
      <c r="G8" s="18">
        <f>Sindaco!H6</f>
        <v>187</v>
      </c>
      <c r="H8" s="18">
        <f>Sindaco!I6</f>
        <v>244</v>
      </c>
      <c r="I8" s="18">
        <f>Sindaco!J6</f>
        <v>223</v>
      </c>
      <c r="J8" s="18">
        <f>Sindaco!K6</f>
        <v>238</v>
      </c>
      <c r="K8" s="18">
        <f>Sindaco!L6</f>
        <v>289</v>
      </c>
      <c r="L8" s="18">
        <f>Sindaco!M6</f>
        <v>293</v>
      </c>
      <c r="M8" s="18">
        <f>Sindaco!N6</f>
        <v>280</v>
      </c>
      <c r="N8" s="18">
        <f>Sindaco!O6</f>
        <v>259</v>
      </c>
      <c r="O8" s="18">
        <f>Sindaco!P6</f>
        <v>270</v>
      </c>
      <c r="P8" s="18">
        <f>Sindaco!Q6</f>
        <v>294</v>
      </c>
      <c r="Q8" s="18">
        <f>Sindaco!R6</f>
        <v>273</v>
      </c>
      <c r="R8" s="18">
        <f>Sindaco!S6</f>
        <v>234</v>
      </c>
      <c r="S8" s="18">
        <f>Sindaco!T6</f>
        <v>269</v>
      </c>
      <c r="T8" s="18">
        <f>Sindaco!U6</f>
        <v>220</v>
      </c>
      <c r="U8" s="18">
        <f>Sindaco!V6</f>
        <v>219</v>
      </c>
      <c r="V8" s="18">
        <f>Sindaco!W6</f>
        <v>286</v>
      </c>
      <c r="W8" s="18">
        <f>Sindaco!X6</f>
        <v>272</v>
      </c>
      <c r="X8" s="18">
        <f>Sindaco!Y6</f>
        <v>200</v>
      </c>
      <c r="Y8" s="18">
        <f>Sindaco!Z6</f>
        <v>215</v>
      </c>
      <c r="Z8" s="18">
        <f>Sindaco!AA6</f>
        <v>324</v>
      </c>
      <c r="AZ8" s="9"/>
    </row>
    <row r="9" spans="1:52" ht="19.5" customHeight="1">
      <c r="A9" s="11" t="str">
        <f>Sindaco!B7</f>
        <v>2 Francesco Borasio</v>
      </c>
      <c r="B9" s="11">
        <f>SUM(C9:Z9)</f>
        <v>1697</v>
      </c>
      <c r="C9" s="18">
        <f>Sindaco!D7</f>
        <v>120</v>
      </c>
      <c r="D9" s="18">
        <f>Sindaco!E7</f>
        <v>54</v>
      </c>
      <c r="E9" s="18">
        <f>Sindaco!F7</f>
        <v>45</v>
      </c>
      <c r="F9" s="18">
        <f>Sindaco!G7</f>
        <v>67</v>
      </c>
      <c r="G9" s="18">
        <f>Sindaco!H7</f>
        <v>46</v>
      </c>
      <c r="H9" s="18">
        <f>Sindaco!I7</f>
        <v>74</v>
      </c>
      <c r="I9" s="18">
        <f>Sindaco!J7</f>
        <v>62</v>
      </c>
      <c r="J9" s="18">
        <f>Sindaco!K7</f>
        <v>82</v>
      </c>
      <c r="K9" s="18">
        <f>Sindaco!L7</f>
        <v>88</v>
      </c>
      <c r="L9" s="18">
        <f>Sindaco!M7</f>
        <v>83</v>
      </c>
      <c r="M9" s="18">
        <f>Sindaco!N7</f>
        <v>84</v>
      </c>
      <c r="N9" s="18">
        <f>Sindaco!O7</f>
        <v>85</v>
      </c>
      <c r="O9" s="18">
        <f>Sindaco!P7</f>
        <v>76</v>
      </c>
      <c r="P9" s="18">
        <f>Sindaco!Q7</f>
        <v>68</v>
      </c>
      <c r="Q9" s="18">
        <f>Sindaco!R7</f>
        <v>58</v>
      </c>
      <c r="R9" s="18">
        <f>Sindaco!S7</f>
        <v>84</v>
      </c>
      <c r="S9" s="18">
        <f>Sindaco!T7</f>
        <v>53</v>
      </c>
      <c r="T9" s="18">
        <f>Sindaco!U7</f>
        <v>84</v>
      </c>
      <c r="U9" s="18">
        <f>Sindaco!V7</f>
        <v>50</v>
      </c>
      <c r="V9" s="18">
        <f>Sindaco!W7</f>
        <v>71</v>
      </c>
      <c r="W9" s="18">
        <f>Sindaco!X7</f>
        <v>74</v>
      </c>
      <c r="X9" s="18">
        <f>Sindaco!Y7</f>
        <v>50</v>
      </c>
      <c r="Y9" s="18">
        <f>Sindaco!Z7</f>
        <v>76</v>
      </c>
      <c r="Z9" s="18">
        <f>Sindaco!AA7</f>
        <v>63</v>
      </c>
      <c r="AZ9" s="9"/>
    </row>
    <row r="10" spans="1:52" ht="19.5" customHeight="1">
      <c r="A10" s="11" t="str">
        <f>Sindaco!B8</f>
        <v>3 Mariapia Massa</v>
      </c>
      <c r="B10" s="11">
        <f>SUM(C10:Z10)</f>
        <v>4454</v>
      </c>
      <c r="C10" s="18">
        <f>Sindaco!D8</f>
        <v>182</v>
      </c>
      <c r="D10" s="18">
        <f>Sindaco!E8</f>
        <v>126</v>
      </c>
      <c r="E10" s="18">
        <f>Sindaco!F8</f>
        <v>89</v>
      </c>
      <c r="F10" s="18">
        <f>Sindaco!G8</f>
        <v>182</v>
      </c>
      <c r="G10" s="18">
        <f>Sindaco!H8</f>
        <v>193</v>
      </c>
      <c r="H10" s="18">
        <f>Sindaco!I8</f>
        <v>212</v>
      </c>
      <c r="I10" s="18">
        <f>Sindaco!J8</f>
        <v>191</v>
      </c>
      <c r="J10" s="18">
        <f>Sindaco!K8</f>
        <v>135</v>
      </c>
      <c r="K10" s="18">
        <f>Sindaco!L8</f>
        <v>213</v>
      </c>
      <c r="L10" s="18">
        <f>Sindaco!M8</f>
        <v>196</v>
      </c>
      <c r="M10" s="18">
        <f>Sindaco!N8</f>
        <v>168</v>
      </c>
      <c r="N10" s="18">
        <f>Sindaco!O8</f>
        <v>211</v>
      </c>
      <c r="O10" s="18">
        <f>Sindaco!P8</f>
        <v>145</v>
      </c>
      <c r="P10" s="18">
        <f>Sindaco!Q8</f>
        <v>210</v>
      </c>
      <c r="Q10" s="18">
        <f>Sindaco!R8</f>
        <v>174</v>
      </c>
      <c r="R10" s="18">
        <f>Sindaco!S8</f>
        <v>182</v>
      </c>
      <c r="S10" s="18">
        <f>Sindaco!T8</f>
        <v>171</v>
      </c>
      <c r="T10" s="18">
        <f>Sindaco!U8</f>
        <v>212</v>
      </c>
      <c r="U10" s="18">
        <f>Sindaco!V8</f>
        <v>166</v>
      </c>
      <c r="V10" s="18">
        <f>Sindaco!W8</f>
        <v>229</v>
      </c>
      <c r="W10" s="18">
        <f>Sindaco!X8</f>
        <v>244</v>
      </c>
      <c r="X10" s="18">
        <f>Sindaco!Y8</f>
        <v>210</v>
      </c>
      <c r="Y10" s="18">
        <f>Sindaco!Z8</f>
        <v>178</v>
      </c>
      <c r="Z10" s="18">
        <f>Sindaco!AA8</f>
        <v>235</v>
      </c>
      <c r="AZ10" s="9"/>
    </row>
    <row r="11" spans="1:52" ht="19.5" customHeight="1">
      <c r="A11" s="11" t="str">
        <f>Sindaco!B9</f>
        <v>4 Massimo Bosso</v>
      </c>
      <c r="B11" s="11">
        <f>SUM(C11:Z11)</f>
        <v>179</v>
      </c>
      <c r="C11" s="18">
        <f>Sindaco!D9</f>
        <v>2</v>
      </c>
      <c r="D11" s="18">
        <f>Sindaco!E9</f>
        <v>2</v>
      </c>
      <c r="E11" s="18">
        <f>Sindaco!F9</f>
        <v>7</v>
      </c>
      <c r="F11" s="18">
        <f>Sindaco!G9</f>
        <v>5</v>
      </c>
      <c r="G11" s="18">
        <f>Sindaco!H9</f>
        <v>4</v>
      </c>
      <c r="H11" s="18">
        <f>Sindaco!I9</f>
        <v>10</v>
      </c>
      <c r="I11" s="18">
        <f>Sindaco!J9</f>
        <v>6</v>
      </c>
      <c r="J11" s="18">
        <f>Sindaco!K9</f>
        <v>10</v>
      </c>
      <c r="K11" s="18">
        <f>Sindaco!L9</f>
        <v>5</v>
      </c>
      <c r="L11" s="18">
        <f>Sindaco!M9</f>
        <v>11</v>
      </c>
      <c r="M11" s="18">
        <f>Sindaco!N9</f>
        <v>5</v>
      </c>
      <c r="N11" s="18">
        <f>Sindaco!O9</f>
        <v>6</v>
      </c>
      <c r="O11" s="18">
        <f>Sindaco!P9</f>
        <v>6</v>
      </c>
      <c r="P11" s="18">
        <f>Sindaco!Q9</f>
        <v>6</v>
      </c>
      <c r="Q11" s="18">
        <f>Sindaco!R9</f>
        <v>10</v>
      </c>
      <c r="R11" s="18">
        <f>Sindaco!S9</f>
        <v>7</v>
      </c>
      <c r="S11" s="18">
        <f>Sindaco!T9</f>
        <v>4</v>
      </c>
      <c r="T11" s="18">
        <f>Sindaco!U9</f>
        <v>6</v>
      </c>
      <c r="U11" s="18">
        <f>Sindaco!V9</f>
        <v>6</v>
      </c>
      <c r="V11" s="18">
        <f>Sindaco!W9</f>
        <v>12</v>
      </c>
      <c r="W11" s="18">
        <f>Sindaco!X9</f>
        <v>16</v>
      </c>
      <c r="X11" s="18">
        <f>Sindaco!Y9</f>
        <v>7</v>
      </c>
      <c r="Y11" s="18">
        <f>Sindaco!Z9</f>
        <v>12</v>
      </c>
      <c r="Z11" s="18">
        <f>Sindaco!AA9</f>
        <v>14</v>
      </c>
      <c r="AZ11" s="9"/>
    </row>
    <row r="12" spans="1:52" ht="19.5" customHeight="1">
      <c r="A12" s="11" t="str">
        <f>Sindaco!B10</f>
        <v>5 Gianni Mentigazzi</v>
      </c>
      <c r="B12" s="11">
        <f>SUM(C12:Z12)</f>
        <v>1940</v>
      </c>
      <c r="C12" s="18">
        <f>Sindaco!D10</f>
        <v>73</v>
      </c>
      <c r="D12" s="18">
        <f>Sindaco!E10</f>
        <v>52</v>
      </c>
      <c r="E12" s="18">
        <f>Sindaco!F10</f>
        <v>41</v>
      </c>
      <c r="F12" s="18">
        <f>Sindaco!G10</f>
        <v>98</v>
      </c>
      <c r="G12" s="18">
        <f>Sindaco!H10</f>
        <v>69</v>
      </c>
      <c r="H12" s="18">
        <f>Sindaco!I10</f>
        <v>91</v>
      </c>
      <c r="I12" s="18">
        <f>Sindaco!J10</f>
        <v>99</v>
      </c>
      <c r="J12" s="18">
        <f>Sindaco!K10</f>
        <v>86</v>
      </c>
      <c r="K12" s="18">
        <f>Sindaco!L10</f>
        <v>93</v>
      </c>
      <c r="L12" s="18">
        <f>Sindaco!M10</f>
        <v>84</v>
      </c>
      <c r="M12" s="18">
        <f>Sindaco!N10</f>
        <v>82</v>
      </c>
      <c r="N12" s="18">
        <f>Sindaco!O10</f>
        <v>82</v>
      </c>
      <c r="O12" s="18">
        <f>Sindaco!P10</f>
        <v>76</v>
      </c>
      <c r="P12" s="18">
        <f>Sindaco!Q10</f>
        <v>86</v>
      </c>
      <c r="Q12" s="18">
        <f>Sindaco!R10</f>
        <v>81</v>
      </c>
      <c r="R12" s="18">
        <f>Sindaco!S10</f>
        <v>94</v>
      </c>
      <c r="S12" s="18">
        <f>Sindaco!T10</f>
        <v>90</v>
      </c>
      <c r="T12" s="18">
        <f>Sindaco!U10</f>
        <v>82</v>
      </c>
      <c r="U12" s="18">
        <f>Sindaco!V10</f>
        <v>73</v>
      </c>
      <c r="V12" s="18">
        <f>Sindaco!W10</f>
        <v>94</v>
      </c>
      <c r="W12" s="18">
        <f>Sindaco!X10</f>
        <v>86</v>
      </c>
      <c r="X12" s="18">
        <f>Sindaco!Y10</f>
        <v>57</v>
      </c>
      <c r="Y12" s="18">
        <f>Sindaco!Z10</f>
        <v>65</v>
      </c>
      <c r="Z12" s="18">
        <f>Sindaco!AA10</f>
        <v>106</v>
      </c>
      <c r="AZ12" s="9"/>
    </row>
    <row r="13" ht="19.5" customHeight="1">
      <c r="B13" s="9"/>
    </row>
    <row r="14" spans="1:26" ht="19.5" customHeight="1">
      <c r="A14" s="18" t="s">
        <v>28</v>
      </c>
      <c r="B14" s="11">
        <f>SUM(B8:B12)</f>
        <v>14342</v>
      </c>
      <c r="C14" s="18">
        <f aca="true" t="shared" si="0" ref="C14:Z14">SUM(C8:C12)</f>
        <v>664</v>
      </c>
      <c r="D14" s="18">
        <f t="shared" si="0"/>
        <v>435</v>
      </c>
      <c r="E14" s="18">
        <f t="shared" si="0"/>
        <v>426</v>
      </c>
      <c r="F14" s="18">
        <f t="shared" si="0"/>
        <v>603</v>
      </c>
      <c r="G14" s="18">
        <f t="shared" si="0"/>
        <v>499</v>
      </c>
      <c r="H14" s="18">
        <f t="shared" si="0"/>
        <v>631</v>
      </c>
      <c r="I14" s="18">
        <f t="shared" si="0"/>
        <v>581</v>
      </c>
      <c r="J14" s="18">
        <f t="shared" si="0"/>
        <v>551</v>
      </c>
      <c r="K14" s="18">
        <f t="shared" si="0"/>
        <v>688</v>
      </c>
      <c r="L14" s="18">
        <f t="shared" si="0"/>
        <v>667</v>
      </c>
      <c r="M14" s="18">
        <f t="shared" si="0"/>
        <v>619</v>
      </c>
      <c r="N14" s="18">
        <f t="shared" si="0"/>
        <v>643</v>
      </c>
      <c r="O14" s="18">
        <f t="shared" si="0"/>
        <v>573</v>
      </c>
      <c r="P14" s="18">
        <f t="shared" si="0"/>
        <v>664</v>
      </c>
      <c r="Q14" s="18">
        <f t="shared" si="0"/>
        <v>596</v>
      </c>
      <c r="R14" s="18">
        <f t="shared" si="0"/>
        <v>601</v>
      </c>
      <c r="S14" s="18">
        <f t="shared" si="0"/>
        <v>587</v>
      </c>
      <c r="T14" s="18">
        <f t="shared" si="0"/>
        <v>604</v>
      </c>
      <c r="U14" s="18">
        <f t="shared" si="0"/>
        <v>514</v>
      </c>
      <c r="V14" s="18">
        <f t="shared" si="0"/>
        <v>692</v>
      </c>
      <c r="W14" s="18">
        <f t="shared" si="0"/>
        <v>692</v>
      </c>
      <c r="X14" s="18">
        <f t="shared" si="0"/>
        <v>524</v>
      </c>
      <c r="Y14" s="18">
        <f t="shared" si="0"/>
        <v>546</v>
      </c>
      <c r="Z14" s="18">
        <f t="shared" si="0"/>
        <v>742</v>
      </c>
    </row>
    <row r="15" spans="1:52" ht="19.5" customHeight="1">
      <c r="A15" s="9"/>
      <c r="B15" s="9"/>
      <c r="AZ15" s="9"/>
    </row>
    <row r="16" spans="1:26" ht="19.5" customHeight="1">
      <c r="A16" s="18" t="s">
        <v>29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52" ht="19.5" customHeight="1">
      <c r="A17" s="11" t="str">
        <f>Sindaco!B6</f>
        <v>1 Andrea Corsaro</v>
      </c>
      <c r="B17" s="11">
        <f>SUM(C17:Z17)</f>
        <v>480</v>
      </c>
      <c r="C17" s="18">
        <f>Sindaco!D17</f>
        <v>10</v>
      </c>
      <c r="D17" s="18">
        <f>Sindaco!E17</f>
        <v>20</v>
      </c>
      <c r="E17" s="18">
        <f>Sindaco!F17</f>
        <v>17</v>
      </c>
      <c r="F17" s="18">
        <f>Sindaco!G17</f>
        <v>22</v>
      </c>
      <c r="G17" s="18">
        <f>Sindaco!H17</f>
        <v>15</v>
      </c>
      <c r="H17" s="18">
        <f>Sindaco!I17</f>
        <v>20</v>
      </c>
      <c r="I17" s="18">
        <f>Sindaco!J17</f>
        <v>16</v>
      </c>
      <c r="J17" s="18">
        <f>Sindaco!K17</f>
        <v>23</v>
      </c>
      <c r="K17" s="18">
        <f>Sindaco!L17</f>
        <v>23</v>
      </c>
      <c r="L17" s="18">
        <f>Sindaco!M17</f>
        <v>19</v>
      </c>
      <c r="M17" s="18">
        <f>Sindaco!N17</f>
        <v>23</v>
      </c>
      <c r="N17" s="18">
        <f>Sindaco!O17</f>
        <v>26</v>
      </c>
      <c r="O17" s="18">
        <f>Sindaco!P17</f>
        <v>18</v>
      </c>
      <c r="P17" s="18">
        <f>Sindaco!Q17</f>
        <v>24</v>
      </c>
      <c r="Q17" s="18">
        <f>Sindaco!R17</f>
        <v>25</v>
      </c>
      <c r="R17" s="18">
        <f>Sindaco!S17</f>
        <v>19</v>
      </c>
      <c r="S17" s="18">
        <f>Sindaco!T17</f>
        <v>25</v>
      </c>
      <c r="T17" s="18">
        <f>Sindaco!U17</f>
        <v>19</v>
      </c>
      <c r="U17" s="18">
        <f>Sindaco!V17</f>
        <v>23</v>
      </c>
      <c r="V17" s="18">
        <f>Sindaco!W17</f>
        <v>33</v>
      </c>
      <c r="W17" s="18">
        <f>Sindaco!X17</f>
        <v>16</v>
      </c>
      <c r="X17" s="18">
        <f>Sindaco!Y17</f>
        <v>19</v>
      </c>
      <c r="Y17" s="18">
        <f>Sindaco!Z17</f>
        <v>9</v>
      </c>
      <c r="Z17" s="18">
        <f>Sindaco!AA17</f>
        <v>16</v>
      </c>
      <c r="AZ17" s="9"/>
    </row>
    <row r="18" spans="1:52" ht="19.5" customHeight="1">
      <c r="A18" s="11" t="str">
        <f>Sindaco!B7</f>
        <v>2 Francesco Borasio</v>
      </c>
      <c r="B18" s="11">
        <f>SUM(C18:Z18)</f>
        <v>309</v>
      </c>
      <c r="C18" s="18">
        <f>Sindaco!D18</f>
        <v>36</v>
      </c>
      <c r="D18" s="18">
        <f>Sindaco!E18</f>
        <v>10</v>
      </c>
      <c r="E18" s="18">
        <f>Sindaco!F18</f>
        <v>5</v>
      </c>
      <c r="F18" s="18">
        <f>Sindaco!G18</f>
        <v>12</v>
      </c>
      <c r="G18" s="18">
        <f>Sindaco!H18</f>
        <v>7</v>
      </c>
      <c r="H18" s="18">
        <f>Sindaco!I18</f>
        <v>14</v>
      </c>
      <c r="I18" s="18">
        <f>Sindaco!J18</f>
        <v>7</v>
      </c>
      <c r="J18" s="18">
        <f>Sindaco!K18</f>
        <v>13</v>
      </c>
      <c r="K18" s="18">
        <f>Sindaco!L18</f>
        <v>13</v>
      </c>
      <c r="L18" s="18">
        <f>Sindaco!M18</f>
        <v>16</v>
      </c>
      <c r="M18" s="18">
        <f>Sindaco!N18</f>
        <v>18</v>
      </c>
      <c r="N18" s="18">
        <f>Sindaco!O18</f>
        <v>8</v>
      </c>
      <c r="O18" s="18">
        <f>Sindaco!P18</f>
        <v>20</v>
      </c>
      <c r="P18" s="18">
        <f>Sindaco!Q18</f>
        <v>19</v>
      </c>
      <c r="Q18" s="18">
        <f>Sindaco!R18</f>
        <v>15</v>
      </c>
      <c r="R18" s="18">
        <f>Sindaco!S18</f>
        <v>11</v>
      </c>
      <c r="S18" s="18">
        <f>Sindaco!T18</f>
        <v>21</v>
      </c>
      <c r="T18" s="18">
        <f>Sindaco!U18</f>
        <v>8</v>
      </c>
      <c r="U18" s="18">
        <f>Sindaco!V18</f>
        <v>9</v>
      </c>
      <c r="V18" s="18">
        <f>Sindaco!W18</f>
        <v>7</v>
      </c>
      <c r="W18" s="18">
        <f>Sindaco!X18</f>
        <v>9</v>
      </c>
      <c r="X18" s="18">
        <f>Sindaco!Y18</f>
        <v>10</v>
      </c>
      <c r="Y18" s="18">
        <f>Sindaco!Z18</f>
        <v>14</v>
      </c>
      <c r="Z18" s="18">
        <f>Sindaco!AA18</f>
        <v>7</v>
      </c>
      <c r="AZ18" s="9"/>
    </row>
    <row r="19" spans="1:52" ht="19.5" customHeight="1">
      <c r="A19" s="11" t="str">
        <f>Sindaco!B8</f>
        <v>3 Mariapia Massa</v>
      </c>
      <c r="B19" s="11">
        <f>SUM(C19:Z19)</f>
        <v>803</v>
      </c>
      <c r="C19" s="18">
        <f>Sindaco!D19</f>
        <v>32</v>
      </c>
      <c r="D19" s="18">
        <f>Sindaco!E19</f>
        <v>27</v>
      </c>
      <c r="E19" s="18">
        <f>Sindaco!F19</f>
        <v>18</v>
      </c>
      <c r="F19" s="18">
        <f>Sindaco!G19</f>
        <v>31</v>
      </c>
      <c r="G19" s="18">
        <f>Sindaco!H19</f>
        <v>29</v>
      </c>
      <c r="H19" s="18">
        <f>Sindaco!I19</f>
        <v>26</v>
      </c>
      <c r="I19" s="18">
        <f>Sindaco!J19</f>
        <v>44</v>
      </c>
      <c r="J19" s="18">
        <f>Sindaco!K19</f>
        <v>28</v>
      </c>
      <c r="K19" s="18">
        <f>Sindaco!L19</f>
        <v>31</v>
      </c>
      <c r="L19" s="18">
        <f>Sindaco!M19</f>
        <v>37</v>
      </c>
      <c r="M19" s="18">
        <f>Sindaco!N19</f>
        <v>33</v>
      </c>
      <c r="N19" s="18">
        <f>Sindaco!O19</f>
        <v>27</v>
      </c>
      <c r="O19" s="18">
        <f>Sindaco!P19</f>
        <v>35</v>
      </c>
      <c r="P19" s="18">
        <f>Sindaco!Q19</f>
        <v>33</v>
      </c>
      <c r="Q19" s="18">
        <f>Sindaco!R19</f>
        <v>26</v>
      </c>
      <c r="R19" s="18">
        <f>Sindaco!S19</f>
        <v>27</v>
      </c>
      <c r="S19" s="18">
        <f>Sindaco!T19</f>
        <v>39</v>
      </c>
      <c r="T19" s="18">
        <f>Sindaco!U19</f>
        <v>35</v>
      </c>
      <c r="U19" s="18">
        <f>Sindaco!V19</f>
        <v>31</v>
      </c>
      <c r="V19" s="18">
        <f>Sindaco!W19</f>
        <v>42</v>
      </c>
      <c r="W19" s="18">
        <f>Sindaco!X19</f>
        <v>46</v>
      </c>
      <c r="X19" s="18">
        <f>Sindaco!Y19</f>
        <v>56</v>
      </c>
      <c r="Y19" s="18">
        <f>Sindaco!Z19</f>
        <v>27</v>
      </c>
      <c r="Z19" s="18">
        <f>Sindaco!AA19</f>
        <v>43</v>
      </c>
      <c r="AZ19" s="9"/>
    </row>
    <row r="20" spans="1:52" ht="19.5" customHeight="1">
      <c r="A20" s="11" t="str">
        <f>Sindaco!B9</f>
        <v>4 Massimo Bosso</v>
      </c>
      <c r="B20" s="11">
        <f>SUM(C20:Z20)</f>
        <v>28</v>
      </c>
      <c r="C20" s="18">
        <f>Sindaco!D20</f>
        <v>0</v>
      </c>
      <c r="D20" s="18">
        <f>Sindaco!E20</f>
        <v>2</v>
      </c>
      <c r="E20" s="18">
        <f>Sindaco!F20</f>
        <v>0</v>
      </c>
      <c r="F20" s="18">
        <f>Sindaco!G20</f>
        <v>1</v>
      </c>
      <c r="G20" s="18">
        <f>Sindaco!H20</f>
        <v>4</v>
      </c>
      <c r="H20" s="18">
        <f>Sindaco!I20</f>
        <v>1</v>
      </c>
      <c r="I20" s="18">
        <f>Sindaco!J20</f>
        <v>0</v>
      </c>
      <c r="J20" s="18">
        <f>Sindaco!K20</f>
        <v>2</v>
      </c>
      <c r="K20" s="18">
        <f>Sindaco!L20</f>
        <v>1</v>
      </c>
      <c r="L20" s="18">
        <f>Sindaco!M20</f>
        <v>1</v>
      </c>
      <c r="M20" s="18">
        <f>Sindaco!N20</f>
        <v>0</v>
      </c>
      <c r="N20" s="18">
        <f>Sindaco!O20</f>
        <v>2</v>
      </c>
      <c r="O20" s="18">
        <f>Sindaco!P20</f>
        <v>5</v>
      </c>
      <c r="P20" s="18">
        <f>Sindaco!Q20</f>
        <v>0</v>
      </c>
      <c r="Q20" s="18">
        <f>Sindaco!R20</f>
        <v>0</v>
      </c>
      <c r="R20" s="18">
        <f>Sindaco!S20</f>
        <v>0</v>
      </c>
      <c r="S20" s="18">
        <f>Sindaco!T20</f>
        <v>2</v>
      </c>
      <c r="T20" s="18">
        <f>Sindaco!U20</f>
        <v>2</v>
      </c>
      <c r="U20" s="18">
        <f>Sindaco!V20</f>
        <v>1</v>
      </c>
      <c r="V20" s="18">
        <f>Sindaco!W20</f>
        <v>1</v>
      </c>
      <c r="W20" s="18">
        <f>Sindaco!X20</f>
        <v>1</v>
      </c>
      <c r="X20" s="18">
        <f>Sindaco!Y20</f>
        <v>0</v>
      </c>
      <c r="Y20" s="18">
        <f>Sindaco!Z20</f>
        <v>1</v>
      </c>
      <c r="Z20" s="18">
        <f>Sindaco!AA20</f>
        <v>1</v>
      </c>
      <c r="AZ20" s="9"/>
    </row>
    <row r="21" spans="1:52" ht="19.5" customHeight="1">
      <c r="A21" s="11" t="str">
        <f>Sindaco!B10</f>
        <v>5 Gianni Mentigazzi</v>
      </c>
      <c r="B21" s="11">
        <f>SUM(C21:Z21)</f>
        <v>483</v>
      </c>
      <c r="C21" s="18">
        <f>Sindaco!D21</f>
        <v>22</v>
      </c>
      <c r="D21" s="18">
        <f>Sindaco!E21</f>
        <v>8</v>
      </c>
      <c r="E21" s="18">
        <f>Sindaco!F21</f>
        <v>11</v>
      </c>
      <c r="F21" s="18">
        <f>Sindaco!G21</f>
        <v>27</v>
      </c>
      <c r="G21" s="18">
        <f>Sindaco!H21</f>
        <v>15</v>
      </c>
      <c r="H21" s="18">
        <f>Sindaco!I21</f>
        <v>25</v>
      </c>
      <c r="I21" s="18">
        <f>Sindaco!J21</f>
        <v>18</v>
      </c>
      <c r="J21" s="18">
        <f>Sindaco!K21</f>
        <v>27</v>
      </c>
      <c r="K21" s="18">
        <f>Sindaco!L21</f>
        <v>19</v>
      </c>
      <c r="L21" s="18">
        <f>Sindaco!M21</f>
        <v>22</v>
      </c>
      <c r="M21" s="18">
        <f>Sindaco!N21</f>
        <v>18</v>
      </c>
      <c r="N21" s="18">
        <f>Sindaco!O21</f>
        <v>19</v>
      </c>
      <c r="O21" s="18">
        <f>Sindaco!P21</f>
        <v>16</v>
      </c>
      <c r="P21" s="18">
        <f>Sindaco!Q21</f>
        <v>22</v>
      </c>
      <c r="Q21" s="18">
        <f>Sindaco!R21</f>
        <v>11</v>
      </c>
      <c r="R21" s="18">
        <f>Sindaco!S21</f>
        <v>32</v>
      </c>
      <c r="S21" s="18">
        <f>Sindaco!T21</f>
        <v>25</v>
      </c>
      <c r="T21" s="18">
        <f>Sindaco!U21</f>
        <v>21</v>
      </c>
      <c r="U21" s="18">
        <f>Sindaco!V21</f>
        <v>23</v>
      </c>
      <c r="V21" s="18">
        <f>Sindaco!W21</f>
        <v>31</v>
      </c>
      <c r="W21" s="18">
        <f>Sindaco!X21</f>
        <v>19</v>
      </c>
      <c r="X21" s="18">
        <f>Sindaco!Y21</f>
        <v>13</v>
      </c>
      <c r="Y21" s="18">
        <f>Sindaco!Z21</f>
        <v>17</v>
      </c>
      <c r="Z21" s="18">
        <f>Sindaco!AA21</f>
        <v>22</v>
      </c>
      <c r="AZ21" s="9"/>
    </row>
    <row r="22" ht="19.5" customHeight="1">
      <c r="B22" s="9"/>
    </row>
    <row r="23" spans="1:26" ht="19.5" customHeight="1">
      <c r="A23" s="18" t="s">
        <v>28</v>
      </c>
      <c r="B23" s="11">
        <f>SUM(B17:B21)</f>
        <v>2103</v>
      </c>
      <c r="C23" s="18">
        <f aca="true" t="shared" si="1" ref="C23:Z23">SUM(C17:C21)</f>
        <v>100</v>
      </c>
      <c r="D23" s="18">
        <f t="shared" si="1"/>
        <v>67</v>
      </c>
      <c r="E23" s="18">
        <f t="shared" si="1"/>
        <v>51</v>
      </c>
      <c r="F23" s="18">
        <f t="shared" si="1"/>
        <v>93</v>
      </c>
      <c r="G23" s="18">
        <f t="shared" si="1"/>
        <v>70</v>
      </c>
      <c r="H23" s="18">
        <f t="shared" si="1"/>
        <v>86</v>
      </c>
      <c r="I23" s="18">
        <f t="shared" si="1"/>
        <v>85</v>
      </c>
      <c r="J23" s="18">
        <f t="shared" si="1"/>
        <v>93</v>
      </c>
      <c r="K23" s="18">
        <f t="shared" si="1"/>
        <v>87</v>
      </c>
      <c r="L23" s="18">
        <f t="shared" si="1"/>
        <v>95</v>
      </c>
      <c r="M23" s="18">
        <f t="shared" si="1"/>
        <v>92</v>
      </c>
      <c r="N23" s="18">
        <f t="shared" si="1"/>
        <v>82</v>
      </c>
      <c r="O23" s="18">
        <f t="shared" si="1"/>
        <v>94</v>
      </c>
      <c r="P23" s="18">
        <f t="shared" si="1"/>
        <v>98</v>
      </c>
      <c r="Q23" s="18">
        <f t="shared" si="1"/>
        <v>77</v>
      </c>
      <c r="R23" s="18">
        <f t="shared" si="1"/>
        <v>89</v>
      </c>
      <c r="S23" s="18">
        <f t="shared" si="1"/>
        <v>112</v>
      </c>
      <c r="T23" s="18">
        <f t="shared" si="1"/>
        <v>85</v>
      </c>
      <c r="U23" s="18">
        <f t="shared" si="1"/>
        <v>87</v>
      </c>
      <c r="V23" s="18">
        <f t="shared" si="1"/>
        <v>114</v>
      </c>
      <c r="W23" s="18">
        <f t="shared" si="1"/>
        <v>91</v>
      </c>
      <c r="X23" s="18">
        <f t="shared" si="1"/>
        <v>98</v>
      </c>
      <c r="Y23" s="18">
        <f t="shared" si="1"/>
        <v>68</v>
      </c>
      <c r="Z23" s="18">
        <f t="shared" si="1"/>
        <v>89</v>
      </c>
    </row>
  </sheetData>
  <printOptions horizontalCentered="1" verticalCentered="1"/>
  <pageMargins left="0.18" right="0.2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3"/>
  <sheetViews>
    <sheetView workbookViewId="0" topLeftCell="A1">
      <selection activeCell="AB18" sqref="AB18"/>
    </sheetView>
  </sheetViews>
  <sheetFormatPr defaultColWidth="9.140625" defaultRowHeight="12.75"/>
  <cols>
    <col min="1" max="1" width="27.28125" style="7" customWidth="1"/>
    <col min="2" max="2" width="6.421875" style="7" customWidth="1"/>
    <col min="3" max="27" width="4.8515625" style="7" customWidth="1"/>
    <col min="28" max="28" width="33.7109375" style="7" customWidth="1"/>
    <col min="29" max="16384" width="8.8515625" style="7" customWidth="1"/>
  </cols>
  <sheetData>
    <row r="1" ht="12.75"/>
    <row r="2" ht="12.75"/>
    <row r="3" spans="1:28" s="16" customFormat="1" ht="12.75">
      <c r="A3" s="31" t="s">
        <v>49</v>
      </c>
      <c r="B3" s="7"/>
      <c r="AB3" s="9"/>
    </row>
    <row r="4" spans="1:28" s="16" customFormat="1" ht="12.75">
      <c r="A4" s="9" t="s">
        <v>25</v>
      </c>
      <c r="B4" s="7"/>
      <c r="AB4" s="9"/>
    </row>
    <row r="5" spans="1:5" ht="12.75">
      <c r="A5" s="31" t="s">
        <v>47</v>
      </c>
      <c r="E5" s="16" t="s">
        <v>20</v>
      </c>
    </row>
    <row r="7" spans="1:27" ht="19.5" customHeight="1">
      <c r="A7" s="18" t="s">
        <v>26</v>
      </c>
      <c r="B7" s="11" t="s">
        <v>4</v>
      </c>
      <c r="C7" s="11">
        <v>25</v>
      </c>
      <c r="D7" s="11">
        <v>26</v>
      </c>
      <c r="E7" s="11">
        <v>27</v>
      </c>
      <c r="F7" s="11">
        <v>28</v>
      </c>
      <c r="G7" s="11">
        <v>29</v>
      </c>
      <c r="H7" s="11">
        <v>30</v>
      </c>
      <c r="I7" s="11">
        <v>31</v>
      </c>
      <c r="J7" s="11">
        <v>32</v>
      </c>
      <c r="K7" s="11">
        <v>33</v>
      </c>
      <c r="L7" s="11">
        <v>34</v>
      </c>
      <c r="M7" s="11">
        <v>35</v>
      </c>
      <c r="N7" s="11">
        <v>36</v>
      </c>
      <c r="O7" s="11">
        <v>37</v>
      </c>
      <c r="P7" s="11">
        <v>38</v>
      </c>
      <c r="Q7" s="11">
        <v>39</v>
      </c>
      <c r="R7" s="11">
        <v>40</v>
      </c>
      <c r="S7" s="11">
        <v>41</v>
      </c>
      <c r="T7" s="11">
        <v>42</v>
      </c>
      <c r="U7" s="11">
        <v>43</v>
      </c>
      <c r="V7" s="11">
        <v>44</v>
      </c>
      <c r="W7" s="11">
        <v>45</v>
      </c>
      <c r="X7" s="11">
        <v>46</v>
      </c>
      <c r="Y7" s="11">
        <v>47</v>
      </c>
      <c r="Z7" s="11">
        <v>48</v>
      </c>
      <c r="AA7" s="11">
        <v>49</v>
      </c>
    </row>
    <row r="8" spans="1:28" ht="19.5" customHeight="1">
      <c r="A8" s="11" t="str">
        <f>Sindaco!B6</f>
        <v>1 Andrea Corsaro</v>
      </c>
      <c r="B8" s="11">
        <f>SUM(C8:AA8)</f>
        <v>5988</v>
      </c>
      <c r="C8" s="18">
        <f>Sindaco!AB6</f>
        <v>276</v>
      </c>
      <c r="D8" s="18">
        <f>Sindaco!AC6</f>
        <v>279</v>
      </c>
      <c r="E8" s="18">
        <f>Sindaco!AD6</f>
        <v>248</v>
      </c>
      <c r="F8" s="18">
        <f>Sindaco!AE6</f>
        <v>236</v>
      </c>
      <c r="G8" s="18">
        <f>Sindaco!AF6</f>
        <v>203</v>
      </c>
      <c r="H8" s="18">
        <f>Sindaco!AG6</f>
        <v>225</v>
      </c>
      <c r="I8" s="18">
        <f>Sindaco!AH6</f>
        <v>193</v>
      </c>
      <c r="J8" s="18">
        <f>Sindaco!AI6</f>
        <v>232</v>
      </c>
      <c r="K8" s="18">
        <f>Sindaco!AJ6</f>
        <v>274</v>
      </c>
      <c r="L8" s="18">
        <f>Sindaco!AK6</f>
        <v>233</v>
      </c>
      <c r="M8" s="18">
        <f>Sindaco!AL6</f>
        <v>12</v>
      </c>
      <c r="N8" s="18">
        <f>Sindaco!AM6</f>
        <v>370</v>
      </c>
      <c r="O8" s="18">
        <f>Sindaco!AN6</f>
        <v>303</v>
      </c>
      <c r="P8" s="18">
        <f>Sindaco!AO6</f>
        <v>286</v>
      </c>
      <c r="Q8" s="18">
        <f>Sindaco!AP6</f>
        <v>187</v>
      </c>
      <c r="R8" s="18">
        <f>Sindaco!AQ6</f>
        <v>171</v>
      </c>
      <c r="S8" s="18">
        <f>Sindaco!AR6</f>
        <v>179</v>
      </c>
      <c r="T8" s="18">
        <f>Sindaco!AS6</f>
        <v>202</v>
      </c>
      <c r="U8" s="18">
        <f>Sindaco!AT6</f>
        <v>185</v>
      </c>
      <c r="V8" s="18">
        <f>Sindaco!AU6</f>
        <v>225</v>
      </c>
      <c r="W8" s="18">
        <f>Sindaco!AV6</f>
        <v>304</v>
      </c>
      <c r="X8" s="18">
        <f>Sindaco!AW6</f>
        <v>290</v>
      </c>
      <c r="Y8" s="18">
        <f>Sindaco!AX6</f>
        <v>334</v>
      </c>
      <c r="Z8" s="18">
        <f>Sindaco!AY6</f>
        <v>221</v>
      </c>
      <c r="AA8" s="18">
        <f>Sindaco!AZ6</f>
        <v>320</v>
      </c>
      <c r="AB8" s="9"/>
    </row>
    <row r="9" spans="1:28" ht="19.5" customHeight="1">
      <c r="A9" s="11" t="str">
        <f>Sindaco!B7</f>
        <v>2 Francesco Borasio</v>
      </c>
      <c r="B9" s="11">
        <f>SUM(C9:AA9)</f>
        <v>1477</v>
      </c>
      <c r="C9" s="18">
        <f>Sindaco!AB7</f>
        <v>79</v>
      </c>
      <c r="D9" s="18">
        <f>Sindaco!AC7</f>
        <v>70</v>
      </c>
      <c r="E9" s="18">
        <f>Sindaco!AD7</f>
        <v>47</v>
      </c>
      <c r="F9" s="18">
        <f>Sindaco!AE7</f>
        <v>43</v>
      </c>
      <c r="G9" s="18">
        <f>Sindaco!AF7</f>
        <v>58</v>
      </c>
      <c r="H9" s="18">
        <f>Sindaco!AG7</f>
        <v>69</v>
      </c>
      <c r="I9" s="18">
        <f>Sindaco!AH7</f>
        <v>56</v>
      </c>
      <c r="J9" s="18">
        <f>Sindaco!AI7</f>
        <v>44</v>
      </c>
      <c r="K9" s="18">
        <f>Sindaco!AJ7</f>
        <v>82</v>
      </c>
      <c r="L9" s="18">
        <f>Sindaco!AK7</f>
        <v>63</v>
      </c>
      <c r="M9" s="18">
        <f>Sindaco!AL7</f>
        <v>3</v>
      </c>
      <c r="N9" s="18">
        <f>Sindaco!AM7</f>
        <v>90</v>
      </c>
      <c r="O9" s="18">
        <f>Sindaco!AN7</f>
        <v>78</v>
      </c>
      <c r="P9" s="18">
        <f>Sindaco!AO7</f>
        <v>68</v>
      </c>
      <c r="Q9" s="18">
        <f>Sindaco!AP7</f>
        <v>55</v>
      </c>
      <c r="R9" s="18">
        <f>Sindaco!AQ7</f>
        <v>42</v>
      </c>
      <c r="S9" s="18">
        <f>Sindaco!AR7</f>
        <v>48</v>
      </c>
      <c r="T9" s="18">
        <f>Sindaco!AS7</f>
        <v>39</v>
      </c>
      <c r="U9" s="18">
        <f>Sindaco!AT7</f>
        <v>43</v>
      </c>
      <c r="V9" s="18">
        <f>Sindaco!AU7</f>
        <v>45</v>
      </c>
      <c r="W9" s="18">
        <f>Sindaco!AV7</f>
        <v>58</v>
      </c>
      <c r="X9" s="18">
        <f>Sindaco!AW7</f>
        <v>70</v>
      </c>
      <c r="Y9" s="18">
        <f>Sindaco!AX7</f>
        <v>78</v>
      </c>
      <c r="Z9" s="18">
        <f>Sindaco!AY7</f>
        <v>57</v>
      </c>
      <c r="AA9" s="18">
        <f>Sindaco!AZ7</f>
        <v>92</v>
      </c>
      <c r="AB9" s="9"/>
    </row>
    <row r="10" spans="1:28" ht="19.5" customHeight="1">
      <c r="A10" s="11" t="str">
        <f>Sindaco!B8</f>
        <v>3 Mariapia Massa</v>
      </c>
      <c r="B10" s="11">
        <f>SUM(C10:AA10)</f>
        <v>4934</v>
      </c>
      <c r="C10" s="18">
        <f>Sindaco!AB8</f>
        <v>231</v>
      </c>
      <c r="D10" s="18">
        <f>Sindaco!AC8</f>
        <v>243</v>
      </c>
      <c r="E10" s="18">
        <f>Sindaco!AD8</f>
        <v>181</v>
      </c>
      <c r="F10" s="18">
        <f>Sindaco!AE8</f>
        <v>198</v>
      </c>
      <c r="G10" s="18">
        <f>Sindaco!AF8</f>
        <v>167</v>
      </c>
      <c r="H10" s="18">
        <f>Sindaco!AG8</f>
        <v>162</v>
      </c>
      <c r="I10" s="18">
        <f>Sindaco!AH8</f>
        <v>146</v>
      </c>
      <c r="J10" s="18">
        <f>Sindaco!AI8</f>
        <v>157</v>
      </c>
      <c r="K10" s="18">
        <f>Sindaco!AJ8</f>
        <v>221</v>
      </c>
      <c r="L10" s="18">
        <f>Sindaco!AK8</f>
        <v>197</v>
      </c>
      <c r="M10" s="18">
        <f>Sindaco!AL8</f>
        <v>10</v>
      </c>
      <c r="N10" s="18">
        <f>Sindaco!AM8</f>
        <v>250</v>
      </c>
      <c r="O10" s="18">
        <f>Sindaco!AN8</f>
        <v>202</v>
      </c>
      <c r="P10" s="18">
        <f>Sindaco!AO8</f>
        <v>208</v>
      </c>
      <c r="Q10" s="18">
        <f>Sindaco!AP8</f>
        <v>167</v>
      </c>
      <c r="R10" s="18">
        <f>Sindaco!AQ8</f>
        <v>210</v>
      </c>
      <c r="S10" s="18">
        <f>Sindaco!AR8</f>
        <v>263</v>
      </c>
      <c r="T10" s="18">
        <f>Sindaco!AS8</f>
        <v>221</v>
      </c>
      <c r="U10" s="18">
        <f>Sindaco!AT8</f>
        <v>148</v>
      </c>
      <c r="V10" s="18">
        <f>Sindaco!AU8</f>
        <v>186</v>
      </c>
      <c r="W10" s="18">
        <f>Sindaco!AV8</f>
        <v>204</v>
      </c>
      <c r="X10" s="18">
        <f>Sindaco!AW8</f>
        <v>219</v>
      </c>
      <c r="Y10" s="18">
        <f>Sindaco!AX8</f>
        <v>264</v>
      </c>
      <c r="Z10" s="18">
        <f>Sindaco!AY8</f>
        <v>231</v>
      </c>
      <c r="AA10" s="18">
        <f>Sindaco!AZ8</f>
        <v>248</v>
      </c>
      <c r="AB10" s="9"/>
    </row>
    <row r="11" spans="1:28" ht="19.5" customHeight="1">
      <c r="A11" s="11" t="str">
        <f>Sindaco!B9</f>
        <v>4 Massimo Bosso</v>
      </c>
      <c r="B11" s="11">
        <f>SUM(C11:AA11)</f>
        <v>169</v>
      </c>
      <c r="C11" s="18">
        <f>Sindaco!AB9</f>
        <v>9</v>
      </c>
      <c r="D11" s="18">
        <f>Sindaco!AC9</f>
        <v>7</v>
      </c>
      <c r="E11" s="18">
        <f>Sindaco!AD9</f>
        <v>6</v>
      </c>
      <c r="F11" s="18">
        <f>Sindaco!AE9</f>
        <v>5</v>
      </c>
      <c r="G11" s="18">
        <f>Sindaco!AF9</f>
        <v>7</v>
      </c>
      <c r="H11" s="18">
        <f>Sindaco!AG9</f>
        <v>9</v>
      </c>
      <c r="I11" s="18">
        <f>Sindaco!AH9</f>
        <v>8</v>
      </c>
      <c r="J11" s="18">
        <f>Sindaco!AI9</f>
        <v>13</v>
      </c>
      <c r="K11" s="18">
        <f>Sindaco!AJ9</f>
        <v>4</v>
      </c>
      <c r="L11" s="18">
        <f>Sindaco!AK9</f>
        <v>6</v>
      </c>
      <c r="M11" s="18">
        <f>Sindaco!AL9</f>
        <v>0</v>
      </c>
      <c r="N11" s="18">
        <f>Sindaco!AM9</f>
        <v>7</v>
      </c>
      <c r="O11" s="18">
        <f>Sindaco!AN9</f>
        <v>4</v>
      </c>
      <c r="P11" s="18">
        <f>Sindaco!AO9</f>
        <v>3</v>
      </c>
      <c r="Q11" s="18">
        <f>Sindaco!AP9</f>
        <v>12</v>
      </c>
      <c r="R11" s="18">
        <f>Sindaco!AQ9</f>
        <v>9</v>
      </c>
      <c r="S11" s="18">
        <f>Sindaco!AR9</f>
        <v>4</v>
      </c>
      <c r="T11" s="18">
        <f>Sindaco!AS9</f>
        <v>6</v>
      </c>
      <c r="U11" s="18">
        <f>Sindaco!AT9</f>
        <v>3</v>
      </c>
      <c r="V11" s="18">
        <f>Sindaco!AU9</f>
        <v>6</v>
      </c>
      <c r="W11" s="18">
        <f>Sindaco!AV9</f>
        <v>3</v>
      </c>
      <c r="X11" s="18">
        <f>Sindaco!AW9</f>
        <v>11</v>
      </c>
      <c r="Y11" s="18">
        <f>Sindaco!AX9</f>
        <v>10</v>
      </c>
      <c r="Z11" s="18">
        <f>Sindaco!AY9</f>
        <v>9</v>
      </c>
      <c r="AA11" s="18">
        <f>Sindaco!AZ9</f>
        <v>8</v>
      </c>
      <c r="AB11" s="9"/>
    </row>
    <row r="12" spans="1:28" ht="19.5" customHeight="1">
      <c r="A12" s="11" t="str">
        <f>Sindaco!B10</f>
        <v>5 Gianni Mentigazzi</v>
      </c>
      <c r="B12" s="11">
        <f>SUM(C12:AA12)</f>
        <v>2113</v>
      </c>
      <c r="C12" s="18">
        <f>Sindaco!AB10</f>
        <v>117</v>
      </c>
      <c r="D12" s="18">
        <f>Sindaco!AC10</f>
        <v>96</v>
      </c>
      <c r="E12" s="18">
        <f>Sindaco!AD10</f>
        <v>79</v>
      </c>
      <c r="F12" s="18">
        <f>Sindaco!AE10</f>
        <v>52</v>
      </c>
      <c r="G12" s="18">
        <f>Sindaco!AF10</f>
        <v>76</v>
      </c>
      <c r="H12" s="18">
        <f>Sindaco!AG10</f>
        <v>90</v>
      </c>
      <c r="I12" s="18">
        <f>Sindaco!AH10</f>
        <v>57</v>
      </c>
      <c r="J12" s="18">
        <f>Sindaco!AI10</f>
        <v>60</v>
      </c>
      <c r="K12" s="18">
        <f>Sindaco!AJ10</f>
        <v>83</v>
      </c>
      <c r="L12" s="18">
        <f>Sindaco!AK10</f>
        <v>70</v>
      </c>
      <c r="M12" s="18">
        <f>Sindaco!AL10</f>
        <v>1</v>
      </c>
      <c r="N12" s="18">
        <f>Sindaco!AM10</f>
        <v>109</v>
      </c>
      <c r="O12" s="18">
        <f>Sindaco!AN10</f>
        <v>93</v>
      </c>
      <c r="P12" s="18">
        <f>Sindaco!AO10</f>
        <v>75</v>
      </c>
      <c r="Q12" s="18">
        <f>Sindaco!AP10</f>
        <v>64</v>
      </c>
      <c r="R12" s="18">
        <f>Sindaco!AQ10</f>
        <v>138</v>
      </c>
      <c r="S12" s="18">
        <f>Sindaco!AR10</f>
        <v>73</v>
      </c>
      <c r="T12" s="18">
        <f>Sindaco!AS10</f>
        <v>96</v>
      </c>
      <c r="U12" s="18">
        <f>Sindaco!AT10</f>
        <v>73</v>
      </c>
      <c r="V12" s="18">
        <f>Sindaco!AU10</f>
        <v>99</v>
      </c>
      <c r="W12" s="18">
        <f>Sindaco!AV10</f>
        <v>84</v>
      </c>
      <c r="X12" s="18">
        <f>Sindaco!AW10</f>
        <v>89</v>
      </c>
      <c r="Y12" s="18">
        <f>Sindaco!AX10</f>
        <v>121</v>
      </c>
      <c r="Z12" s="18">
        <f>Sindaco!AY10</f>
        <v>95</v>
      </c>
      <c r="AA12" s="18">
        <f>Sindaco!AZ10</f>
        <v>123</v>
      </c>
      <c r="AB12" s="9"/>
    </row>
    <row r="13" ht="19.5" customHeight="1">
      <c r="B13" s="9"/>
    </row>
    <row r="14" spans="1:27" ht="19.5" customHeight="1">
      <c r="A14" s="18" t="s">
        <v>28</v>
      </c>
      <c r="B14" s="11">
        <f>SUM(B8:B12)</f>
        <v>14681</v>
      </c>
      <c r="C14" s="18">
        <f aca="true" t="shared" si="0" ref="C14:AA14">SUM(C8:C12)</f>
        <v>712</v>
      </c>
      <c r="D14" s="18">
        <f t="shared" si="0"/>
        <v>695</v>
      </c>
      <c r="E14" s="18">
        <f t="shared" si="0"/>
        <v>561</v>
      </c>
      <c r="F14" s="18">
        <f t="shared" si="0"/>
        <v>534</v>
      </c>
      <c r="G14" s="18">
        <f t="shared" si="0"/>
        <v>511</v>
      </c>
      <c r="H14" s="18">
        <f t="shared" si="0"/>
        <v>555</v>
      </c>
      <c r="I14" s="18">
        <f t="shared" si="0"/>
        <v>460</v>
      </c>
      <c r="J14" s="18">
        <f t="shared" si="0"/>
        <v>506</v>
      </c>
      <c r="K14" s="18">
        <f t="shared" si="0"/>
        <v>664</v>
      </c>
      <c r="L14" s="18">
        <f t="shared" si="0"/>
        <v>569</v>
      </c>
      <c r="M14" s="18">
        <f t="shared" si="0"/>
        <v>26</v>
      </c>
      <c r="N14" s="18">
        <f t="shared" si="0"/>
        <v>826</v>
      </c>
      <c r="O14" s="18">
        <f t="shared" si="0"/>
        <v>680</v>
      </c>
      <c r="P14" s="18">
        <f t="shared" si="0"/>
        <v>640</v>
      </c>
      <c r="Q14" s="18">
        <f t="shared" si="0"/>
        <v>485</v>
      </c>
      <c r="R14" s="18">
        <f t="shared" si="0"/>
        <v>570</v>
      </c>
      <c r="S14" s="18">
        <f t="shared" si="0"/>
        <v>567</v>
      </c>
      <c r="T14" s="18">
        <f t="shared" si="0"/>
        <v>564</v>
      </c>
      <c r="U14" s="18">
        <f t="shared" si="0"/>
        <v>452</v>
      </c>
      <c r="V14" s="18">
        <f t="shared" si="0"/>
        <v>561</v>
      </c>
      <c r="W14" s="18">
        <f t="shared" si="0"/>
        <v>653</v>
      </c>
      <c r="X14" s="18">
        <f t="shared" si="0"/>
        <v>679</v>
      </c>
      <c r="Y14" s="18">
        <f t="shared" si="0"/>
        <v>807</v>
      </c>
      <c r="Z14" s="18">
        <f t="shared" si="0"/>
        <v>613</v>
      </c>
      <c r="AA14" s="18">
        <f t="shared" si="0"/>
        <v>791</v>
      </c>
    </row>
    <row r="15" spans="1:28" ht="19.5" customHeight="1">
      <c r="A15" s="9"/>
      <c r="B15" s="9"/>
      <c r="AB15" s="9"/>
    </row>
    <row r="16" spans="1:27" ht="19.5" customHeight="1">
      <c r="A16" s="18" t="s">
        <v>29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8" ht="19.5" customHeight="1">
      <c r="A17" s="11" t="str">
        <f>Sindaco!B6</f>
        <v>1 Andrea Corsaro</v>
      </c>
      <c r="B17" s="11">
        <f>SUM(C17:AA17)</f>
        <v>439</v>
      </c>
      <c r="C17" s="18">
        <f>Sindaco!AB17</f>
        <v>18</v>
      </c>
      <c r="D17" s="18">
        <f>Sindaco!AC17</f>
        <v>30</v>
      </c>
      <c r="E17" s="18">
        <f>Sindaco!AD17</f>
        <v>13</v>
      </c>
      <c r="F17" s="18">
        <f>Sindaco!AE17</f>
        <v>13</v>
      </c>
      <c r="G17" s="18">
        <f>Sindaco!AF17</f>
        <v>9</v>
      </c>
      <c r="H17" s="18">
        <f>Sindaco!AG17</f>
        <v>16</v>
      </c>
      <c r="I17" s="18">
        <f>Sindaco!AH17</f>
        <v>11</v>
      </c>
      <c r="J17" s="18">
        <f>Sindaco!AI17</f>
        <v>23</v>
      </c>
      <c r="K17" s="18">
        <f>Sindaco!AJ17</f>
        <v>23</v>
      </c>
      <c r="L17" s="18">
        <f>Sindaco!AK17</f>
        <v>15</v>
      </c>
      <c r="M17" s="18">
        <f>Sindaco!AL17</f>
        <v>2</v>
      </c>
      <c r="N17" s="18">
        <f>Sindaco!AM17</f>
        <v>26</v>
      </c>
      <c r="O17" s="18">
        <f>Sindaco!AN17</f>
        <v>19</v>
      </c>
      <c r="P17" s="18">
        <f>Sindaco!AO17</f>
        <v>19</v>
      </c>
      <c r="Q17" s="18">
        <f>Sindaco!AP17</f>
        <v>19</v>
      </c>
      <c r="R17" s="18">
        <f>Sindaco!AQ17</f>
        <v>15</v>
      </c>
      <c r="S17" s="18">
        <f>Sindaco!AR17</f>
        <v>14</v>
      </c>
      <c r="T17" s="18">
        <f>Sindaco!AS17</f>
        <v>12</v>
      </c>
      <c r="U17" s="18">
        <f>Sindaco!AT17</f>
        <v>11</v>
      </c>
      <c r="V17" s="18">
        <f>Sindaco!AU17</f>
        <v>20</v>
      </c>
      <c r="W17" s="18">
        <f>Sindaco!AV17</f>
        <v>19</v>
      </c>
      <c r="X17" s="18">
        <f>Sindaco!AW17</f>
        <v>29</v>
      </c>
      <c r="Y17" s="18">
        <f>Sindaco!AX17</f>
        <v>21</v>
      </c>
      <c r="Z17" s="18">
        <f>Sindaco!AY17</f>
        <v>18</v>
      </c>
      <c r="AA17" s="18">
        <f>Sindaco!AZ17</f>
        <v>24</v>
      </c>
      <c r="AB17" s="9"/>
    </row>
    <row r="18" spans="1:28" ht="19.5" customHeight="1">
      <c r="A18" s="11" t="str">
        <f>Sindaco!B7</f>
        <v>2 Francesco Borasio</v>
      </c>
      <c r="B18" s="11">
        <f>SUM(C18:AA18)</f>
        <v>280</v>
      </c>
      <c r="C18" s="18">
        <f>Sindaco!AB18</f>
        <v>14</v>
      </c>
      <c r="D18" s="18">
        <f>Sindaco!AC18</f>
        <v>20</v>
      </c>
      <c r="E18" s="18">
        <f>Sindaco!AD18</f>
        <v>7</v>
      </c>
      <c r="F18" s="18">
        <f>Sindaco!AE18</f>
        <v>5</v>
      </c>
      <c r="G18" s="18">
        <f>Sindaco!AF18</f>
        <v>6</v>
      </c>
      <c r="H18" s="18">
        <f>Sindaco!AG18</f>
        <v>10</v>
      </c>
      <c r="I18" s="18">
        <f>Sindaco!AH18</f>
        <v>13</v>
      </c>
      <c r="J18" s="18">
        <f>Sindaco!AI18</f>
        <v>8</v>
      </c>
      <c r="K18" s="18">
        <f>Sindaco!AJ18</f>
        <v>17</v>
      </c>
      <c r="L18" s="18">
        <f>Sindaco!AK18</f>
        <v>13</v>
      </c>
      <c r="M18" s="18">
        <f>Sindaco!AL18</f>
        <v>2</v>
      </c>
      <c r="N18" s="18">
        <f>Sindaco!AM18</f>
        <v>20</v>
      </c>
      <c r="O18" s="18">
        <f>Sindaco!AN18</f>
        <v>19</v>
      </c>
      <c r="P18" s="18">
        <f>Sindaco!AO18</f>
        <v>12</v>
      </c>
      <c r="Q18" s="18">
        <f>Sindaco!AP18</f>
        <v>17</v>
      </c>
      <c r="R18" s="18">
        <f>Sindaco!AQ18</f>
        <v>8</v>
      </c>
      <c r="S18" s="18">
        <f>Sindaco!AR18</f>
        <v>12</v>
      </c>
      <c r="T18" s="18">
        <f>Sindaco!AS18</f>
        <v>8</v>
      </c>
      <c r="U18" s="18">
        <f>Sindaco!AT18</f>
        <v>7</v>
      </c>
      <c r="V18" s="18">
        <f>Sindaco!AU18</f>
        <v>10</v>
      </c>
      <c r="W18" s="18">
        <f>Sindaco!AV18</f>
        <v>7</v>
      </c>
      <c r="X18" s="18">
        <f>Sindaco!AW18</f>
        <v>12</v>
      </c>
      <c r="Y18" s="18">
        <f>Sindaco!AX18</f>
        <v>11</v>
      </c>
      <c r="Z18" s="18">
        <f>Sindaco!AY18</f>
        <v>12</v>
      </c>
      <c r="AA18" s="18">
        <f>Sindaco!AZ18</f>
        <v>10</v>
      </c>
      <c r="AB18" s="9"/>
    </row>
    <row r="19" spans="1:28" ht="19.5" customHeight="1">
      <c r="A19" s="11" t="str">
        <f>Sindaco!B8</f>
        <v>3 Mariapia Massa</v>
      </c>
      <c r="B19" s="11">
        <f>SUM(C19:AA19)</f>
        <v>765</v>
      </c>
      <c r="C19" s="18">
        <f>Sindaco!AB19</f>
        <v>30</v>
      </c>
      <c r="D19" s="18">
        <f>Sindaco!AC19</f>
        <v>34</v>
      </c>
      <c r="E19" s="18">
        <f>Sindaco!AD19</f>
        <v>38</v>
      </c>
      <c r="F19" s="18">
        <f>Sindaco!AE19</f>
        <v>22</v>
      </c>
      <c r="G19" s="18">
        <f>Sindaco!AF19</f>
        <v>31</v>
      </c>
      <c r="H19" s="18">
        <f>Sindaco!AG19</f>
        <v>24</v>
      </c>
      <c r="I19" s="18">
        <f>Sindaco!AH19</f>
        <v>21</v>
      </c>
      <c r="J19" s="18">
        <f>Sindaco!AI19</f>
        <v>24</v>
      </c>
      <c r="K19" s="18">
        <f>Sindaco!AJ19</f>
        <v>39</v>
      </c>
      <c r="L19" s="18">
        <f>Sindaco!AK19</f>
        <v>29</v>
      </c>
      <c r="M19" s="18">
        <f>Sindaco!AL19</f>
        <v>0</v>
      </c>
      <c r="N19" s="18">
        <f>Sindaco!AM19</f>
        <v>48</v>
      </c>
      <c r="O19" s="18">
        <f>Sindaco!AN19</f>
        <v>37</v>
      </c>
      <c r="P19" s="18">
        <f>Sindaco!AO19</f>
        <v>36</v>
      </c>
      <c r="Q19" s="18">
        <f>Sindaco!AP19</f>
        <v>23</v>
      </c>
      <c r="R19" s="18">
        <f>Sindaco!AQ19</f>
        <v>31</v>
      </c>
      <c r="S19" s="18">
        <f>Sindaco!AR19</f>
        <v>39</v>
      </c>
      <c r="T19" s="18">
        <f>Sindaco!AS19</f>
        <v>28</v>
      </c>
      <c r="U19" s="18">
        <f>Sindaco!AT19</f>
        <v>23</v>
      </c>
      <c r="V19" s="18">
        <f>Sindaco!AU19</f>
        <v>28</v>
      </c>
      <c r="W19" s="18">
        <f>Sindaco!AV19</f>
        <v>34</v>
      </c>
      <c r="X19" s="18">
        <f>Sindaco!AW19</f>
        <v>33</v>
      </c>
      <c r="Y19" s="18">
        <f>Sindaco!AX19</f>
        <v>42</v>
      </c>
      <c r="Z19" s="18">
        <f>Sindaco!AY19</f>
        <v>31</v>
      </c>
      <c r="AA19" s="18">
        <f>Sindaco!AZ19</f>
        <v>40</v>
      </c>
      <c r="AB19" s="9"/>
    </row>
    <row r="20" spans="1:28" ht="19.5" customHeight="1">
      <c r="A20" s="11" t="str">
        <f>Sindaco!B9</f>
        <v>4 Massimo Bosso</v>
      </c>
      <c r="B20" s="11">
        <f>SUM(C20:AA20)</f>
        <v>38</v>
      </c>
      <c r="C20" s="18">
        <f>Sindaco!AB20</f>
        <v>3</v>
      </c>
      <c r="D20" s="18">
        <f>Sindaco!AC20</f>
        <v>1</v>
      </c>
      <c r="E20" s="18">
        <f>Sindaco!AD20</f>
        <v>0</v>
      </c>
      <c r="F20" s="18">
        <f>Sindaco!AE20</f>
        <v>0</v>
      </c>
      <c r="G20" s="18">
        <f>Sindaco!AF20</f>
        <v>4</v>
      </c>
      <c r="H20" s="18">
        <f>Sindaco!AG20</f>
        <v>0</v>
      </c>
      <c r="I20" s="18">
        <f>Sindaco!AH20</f>
        <v>0</v>
      </c>
      <c r="J20" s="18">
        <f>Sindaco!AI20</f>
        <v>11</v>
      </c>
      <c r="K20" s="18">
        <f>Sindaco!AJ20</f>
        <v>1</v>
      </c>
      <c r="L20" s="18">
        <f>Sindaco!AK20</f>
        <v>1</v>
      </c>
      <c r="M20" s="18">
        <f>Sindaco!AL20</f>
        <v>0</v>
      </c>
      <c r="N20" s="18">
        <f>Sindaco!AM20</f>
        <v>7</v>
      </c>
      <c r="O20" s="18">
        <f>Sindaco!AN20</f>
        <v>1</v>
      </c>
      <c r="P20" s="18">
        <f>Sindaco!AO20</f>
        <v>0</v>
      </c>
      <c r="Q20" s="18">
        <f>Sindaco!AP20</f>
        <v>1</v>
      </c>
      <c r="R20" s="18">
        <f>Sindaco!AQ20</f>
        <v>0</v>
      </c>
      <c r="S20" s="18">
        <f>Sindaco!AR20</f>
        <v>0</v>
      </c>
      <c r="T20" s="18">
        <f>Sindaco!AS20</f>
        <v>0</v>
      </c>
      <c r="U20" s="18">
        <f>Sindaco!AT20</f>
        <v>0</v>
      </c>
      <c r="V20" s="18">
        <f>Sindaco!AU20</f>
        <v>0</v>
      </c>
      <c r="W20" s="18">
        <f>Sindaco!AV20</f>
        <v>0</v>
      </c>
      <c r="X20" s="18">
        <f>Sindaco!AW20</f>
        <v>5</v>
      </c>
      <c r="Y20" s="18">
        <f>Sindaco!AX20</f>
        <v>1</v>
      </c>
      <c r="Z20" s="18">
        <f>Sindaco!AY20</f>
        <v>1</v>
      </c>
      <c r="AA20" s="18">
        <f>Sindaco!AZ20</f>
        <v>1</v>
      </c>
      <c r="AB20" s="9"/>
    </row>
    <row r="21" spans="1:28" ht="19.5" customHeight="1">
      <c r="A21" s="11" t="str">
        <f>Sindaco!B10</f>
        <v>5 Gianni Mentigazzi</v>
      </c>
      <c r="B21" s="11">
        <f>SUM(C21:AA21)</f>
        <v>464</v>
      </c>
      <c r="C21" s="18">
        <f>Sindaco!AB21</f>
        <v>21</v>
      </c>
      <c r="D21" s="18">
        <f>Sindaco!AC21</f>
        <v>30</v>
      </c>
      <c r="E21" s="18">
        <f>Sindaco!AD21</f>
        <v>18</v>
      </c>
      <c r="F21" s="18">
        <f>Sindaco!AE21</f>
        <v>16</v>
      </c>
      <c r="G21" s="18">
        <f>Sindaco!AF21</f>
        <v>13</v>
      </c>
      <c r="H21" s="18">
        <f>Sindaco!AG21</f>
        <v>20</v>
      </c>
      <c r="I21" s="18">
        <f>Sindaco!AH21</f>
        <v>8</v>
      </c>
      <c r="J21" s="18">
        <f>Sindaco!AI21</f>
        <v>14</v>
      </c>
      <c r="K21" s="18">
        <f>Sindaco!AJ21</f>
        <v>35</v>
      </c>
      <c r="L21" s="18">
        <f>Sindaco!AK21</f>
        <v>11</v>
      </c>
      <c r="M21" s="18">
        <f>Sindaco!AL21</f>
        <v>0</v>
      </c>
      <c r="N21" s="18">
        <f>Sindaco!AM21</f>
        <v>31</v>
      </c>
      <c r="O21" s="18">
        <f>Sindaco!AN21</f>
        <v>21</v>
      </c>
      <c r="P21" s="18">
        <f>Sindaco!AO21</f>
        <v>19</v>
      </c>
      <c r="Q21" s="18">
        <f>Sindaco!AP21</f>
        <v>15</v>
      </c>
      <c r="R21" s="18">
        <f>Sindaco!AQ21</f>
        <v>20</v>
      </c>
      <c r="S21" s="18">
        <f>Sindaco!AR21</f>
        <v>15</v>
      </c>
      <c r="T21" s="18">
        <f>Sindaco!AS21</f>
        <v>12</v>
      </c>
      <c r="U21" s="18">
        <f>Sindaco!AT21</f>
        <v>5</v>
      </c>
      <c r="V21" s="18">
        <f>Sindaco!AU21</f>
        <v>10</v>
      </c>
      <c r="W21" s="18">
        <f>Sindaco!AV21</f>
        <v>13</v>
      </c>
      <c r="X21" s="18">
        <f>Sindaco!AW21</f>
        <v>24</v>
      </c>
      <c r="Y21" s="18">
        <f>Sindaco!AX21</f>
        <v>30</v>
      </c>
      <c r="Z21" s="18">
        <f>Sindaco!AY21</f>
        <v>24</v>
      </c>
      <c r="AA21" s="18">
        <f>Sindaco!AZ21</f>
        <v>39</v>
      </c>
      <c r="AB21" s="9"/>
    </row>
    <row r="22" ht="19.5" customHeight="1">
      <c r="B22" s="9"/>
    </row>
    <row r="23" spans="1:27" ht="19.5" customHeight="1">
      <c r="A23" s="18" t="s">
        <v>28</v>
      </c>
      <c r="B23" s="11">
        <f>SUM(B17:B21)</f>
        <v>1986</v>
      </c>
      <c r="C23" s="18">
        <f aca="true" t="shared" si="1" ref="C23:AA23">SUM(C17:C21)</f>
        <v>86</v>
      </c>
      <c r="D23" s="18">
        <f t="shared" si="1"/>
        <v>115</v>
      </c>
      <c r="E23" s="18">
        <f t="shared" si="1"/>
        <v>76</v>
      </c>
      <c r="F23" s="18">
        <f t="shared" si="1"/>
        <v>56</v>
      </c>
      <c r="G23" s="18">
        <f t="shared" si="1"/>
        <v>63</v>
      </c>
      <c r="H23" s="18">
        <f t="shared" si="1"/>
        <v>70</v>
      </c>
      <c r="I23" s="18">
        <f t="shared" si="1"/>
        <v>53</v>
      </c>
      <c r="J23" s="18">
        <f t="shared" si="1"/>
        <v>80</v>
      </c>
      <c r="K23" s="18">
        <f t="shared" si="1"/>
        <v>115</v>
      </c>
      <c r="L23" s="18">
        <f t="shared" si="1"/>
        <v>69</v>
      </c>
      <c r="M23" s="18">
        <f t="shared" si="1"/>
        <v>4</v>
      </c>
      <c r="N23" s="18">
        <f t="shared" si="1"/>
        <v>132</v>
      </c>
      <c r="O23" s="18">
        <f t="shared" si="1"/>
        <v>97</v>
      </c>
      <c r="P23" s="18">
        <f t="shared" si="1"/>
        <v>86</v>
      </c>
      <c r="Q23" s="18">
        <f t="shared" si="1"/>
        <v>75</v>
      </c>
      <c r="R23" s="18">
        <f t="shared" si="1"/>
        <v>74</v>
      </c>
      <c r="S23" s="18">
        <f t="shared" si="1"/>
        <v>80</v>
      </c>
      <c r="T23" s="18">
        <f t="shared" si="1"/>
        <v>60</v>
      </c>
      <c r="U23" s="18">
        <f t="shared" si="1"/>
        <v>46</v>
      </c>
      <c r="V23" s="18">
        <f t="shared" si="1"/>
        <v>68</v>
      </c>
      <c r="W23" s="18">
        <f t="shared" si="1"/>
        <v>73</v>
      </c>
      <c r="X23" s="18">
        <f t="shared" si="1"/>
        <v>103</v>
      </c>
      <c r="Y23" s="18">
        <f t="shared" si="1"/>
        <v>105</v>
      </c>
      <c r="Z23" s="18">
        <f t="shared" si="1"/>
        <v>86</v>
      </c>
      <c r="AA23" s="18">
        <f t="shared" si="1"/>
        <v>114</v>
      </c>
    </row>
  </sheetData>
  <printOptions horizontalCentered="1" verticalCentered="1"/>
  <pageMargins left="0.21" right="0.19" top="0.984251968503937" bottom="0.984251968503937" header="0.5118110236220472" footer="0.5118110236220472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urp3</cp:lastModifiedBy>
  <cp:lastPrinted>2004-06-14T21:24:16Z</cp:lastPrinted>
  <dcterms:created xsi:type="dcterms:W3CDTF">1999-05-08T08:52:17Z</dcterms:created>
  <dcterms:modified xsi:type="dcterms:W3CDTF">2004-06-14T22:01:26Z</dcterms:modified>
  <cp:category/>
  <cp:version/>
  <cp:contentType/>
  <cp:contentStatus/>
</cp:coreProperties>
</file>