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50" windowHeight="7110" tabRatio="867" firstSheet="1" activeTab="6"/>
  </bookViews>
  <sheets>
    <sheet name="Raccolta voti" sheetId="1" r:id="rId1"/>
    <sheet name="Comunicazione" sheetId="2" r:id="rId2"/>
    <sheet name="Riepilogo voti lista su compl." sheetId="3" r:id="rId3"/>
    <sheet name="Riepilogo voti lista su validi" sheetId="4" r:id="rId4"/>
    <sheet name="Stampa voti I lista" sheetId="5" r:id="rId5"/>
    <sheet name="Stampa voti II lista" sheetId="6" r:id="rId6"/>
    <sheet name="Riepilogo Presidente" sheetId="7" r:id="rId7"/>
  </sheets>
  <definedNames/>
  <calcPr fullCalcOnLoad="1"/>
</workbook>
</file>

<file path=xl/sharedStrings.xml><?xml version="1.0" encoding="utf-8"?>
<sst xmlns="http://schemas.openxmlformats.org/spreadsheetml/2006/main" count="158" uniqueCount="60">
  <si>
    <t>Iscritti</t>
  </si>
  <si>
    <t>M</t>
  </si>
  <si>
    <t>F</t>
  </si>
  <si>
    <t>Votanti</t>
  </si>
  <si>
    <t>Totale</t>
  </si>
  <si>
    <t>Liste:</t>
  </si>
  <si>
    <t>Sezioni:</t>
  </si>
  <si>
    <t>% su iscritti</t>
  </si>
  <si>
    <t>% su votanti</t>
  </si>
  <si>
    <t xml:space="preserve">Totale voti validi </t>
  </si>
  <si>
    <t>Contr.</t>
  </si>
  <si>
    <t xml:space="preserve">Comune di Vercelli </t>
  </si>
  <si>
    <t xml:space="preserve">Sezioni scrutinate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</si>
  <si>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</si>
  <si>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</si>
  <si>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</si>
  <si>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</si>
  <si>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</si>
  <si>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</si>
  <si>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Schede Bianche</t>
  </si>
  <si>
    <t>Totale voti non validi</t>
  </si>
  <si>
    <t>Totale voti validi</t>
  </si>
  <si>
    <t xml:space="preserve">N. Sez scrutinate </t>
  </si>
  <si>
    <t>Voti validi</t>
  </si>
  <si>
    <t>Schede bianche</t>
  </si>
  <si>
    <t>Riepilogo generale</t>
  </si>
  <si>
    <t>su voti validi</t>
  </si>
  <si>
    <t>Comune di Vercelli</t>
  </si>
  <si>
    <t>Totali</t>
  </si>
  <si>
    <t>Voti di lista</t>
  </si>
  <si>
    <t>Liste</t>
  </si>
  <si>
    <t xml:space="preserve">su </t>
  </si>
  <si>
    <t>Voti contestati e Non assegnati</t>
  </si>
  <si>
    <t>Schede nulle  e schede con voti nulli</t>
  </si>
  <si>
    <r>
      <t xml:space="preserve">1 </t>
    </r>
    <r>
      <rPr>
        <b/>
        <sz val="10"/>
        <rFont val="Times New Roman"/>
        <family val="1"/>
      </rPr>
      <t>PER IL PIEMONTE</t>
    </r>
    <r>
      <rPr>
        <sz val="10"/>
        <rFont val="Times New Roman"/>
        <family val="1"/>
      </rPr>
      <t xml:space="preserve"> - GHIGO Enzo</t>
    </r>
  </si>
  <si>
    <r>
      <t xml:space="preserve">2 </t>
    </r>
    <r>
      <rPr>
        <b/>
        <sz val="10"/>
        <rFont val="Times New Roman"/>
        <family val="1"/>
      </rPr>
      <t>DEMOCRAZIA CRISTIANA</t>
    </r>
    <r>
      <rPr>
        <sz val="10"/>
        <rFont val="Times New Roman"/>
        <family val="1"/>
      </rPr>
      <t xml:space="preserve"> - ROTONDI Gianfranco</t>
    </r>
  </si>
  <si>
    <r>
      <t xml:space="preserve">3 </t>
    </r>
    <r>
      <rPr>
        <b/>
        <sz val="10"/>
        <rFont val="Times New Roman"/>
        <family val="1"/>
      </rPr>
      <t>ALTERNATIVA SOCIALE - MUSSOLINI</t>
    </r>
    <r>
      <rPr>
        <sz val="10"/>
        <rFont val="Times New Roman"/>
        <family val="1"/>
      </rPr>
      <t xml:space="preserve"> - ELLENA Lodovico</t>
    </r>
  </si>
  <si>
    <r>
      <t xml:space="preserve">4 </t>
    </r>
    <r>
      <rPr>
        <b/>
        <sz val="10"/>
        <rFont val="Times New Roman"/>
        <family val="1"/>
      </rPr>
      <t>L'UNIONE PER BRESSO</t>
    </r>
    <r>
      <rPr>
        <sz val="10"/>
        <rFont val="Times New Roman"/>
        <family val="1"/>
      </rPr>
      <t xml:space="preserve"> - BRESSO Mercedes</t>
    </r>
  </si>
  <si>
    <t>ELEZIONE DEL PRESIDENTE DELLA GIUNTA REGIONALE E DEL CONSIGLIO REGIONALE DEL PIEMONTE</t>
  </si>
  <si>
    <t>TOTALE COMPLESSIVO</t>
  </si>
  <si>
    <t>COMUNICAZIONE N. 9</t>
  </si>
  <si>
    <t>Elezioni Regionali - Scrutinio Liste Regionali del Comune di Vercelli</t>
  </si>
  <si>
    <t>Votanti Maschi</t>
  </si>
  <si>
    <t>Totale voti validi n.</t>
  </si>
  <si>
    <t>Voti contestati e non assegnati</t>
  </si>
  <si>
    <t>Schede nulle e schede con voti nulli</t>
  </si>
  <si>
    <t>Totale complessivo</t>
  </si>
  <si>
    <t>% su voti complessivi</t>
  </si>
  <si>
    <t xml:space="preserve">ELEZIONE DEL PRESIDENTE DELLA GIUNTA REGIONALE E DEL CONSIGLIO REGIONALE DEL PIEMONTE </t>
  </si>
  <si>
    <t>3 - 4 APRILE 2005</t>
  </si>
  <si>
    <t>% su voti validi</t>
  </si>
  <si>
    <t>RIEPILOGO su voti complessivi</t>
  </si>
  <si>
    <t>RIEPILOGO su voti validi</t>
  </si>
  <si>
    <t>ELEZIONE DEL PRESIDENTE DELLA GIUNTA REGIONALE E DEL CONSIGLIO REGIONALE DEL PIEMONTE del 3 e 4 Aprile 2005</t>
  </si>
  <si>
    <t xml:space="preserve">ELEZIONE PRESIDENTE DELLA GIUNTA REGIONALE DEL PIEMONTE </t>
  </si>
  <si>
    <t>Enzo GHIGO</t>
  </si>
  <si>
    <t>Gianfranco ROTONDI</t>
  </si>
  <si>
    <t>Lodovico ELLENA</t>
  </si>
  <si>
    <t>Mercedes BRESSO</t>
  </si>
  <si>
    <t xml:space="preserve">Femmine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</si>
</sst>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4">
    <font>
      <sz val="10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4.5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4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9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10" fontId="10" fillId="0" borderId="1" xfId="0" applyNumberFormat="1" applyFont="1" applyBorder="1" applyAlignment="1">
      <alignment/>
    </xf>
    <xf numFmtId="10" fontId="1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wrapText="1"/>
      <protection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10" fontId="10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10" fontId="1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shrinkToFit="1"/>
    </xf>
    <xf numFmtId="10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Presidente'!$A$10:$A$13</c:f>
              <c:strCache/>
            </c:strRef>
          </c:cat>
          <c:val>
            <c:numRef>
              <c:f>'Riepilogo Presidente'!$C$10:$C$13</c:f>
              <c:numCache/>
            </c:numRef>
          </c:val>
        </c:ser>
        <c:axId val="2992807"/>
        <c:axId val="26935264"/>
      </c:barChart>
      <c:catAx>
        <c:axId val="29928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1" i="0" u="none" baseline="0"/>
            </a:pPr>
          </a:p>
        </c:txPr>
        <c:crossAx val="26935264"/>
        <c:crosses val="autoZero"/>
        <c:auto val="1"/>
        <c:lblOffset val="100"/>
        <c:noMultiLvlLbl val="0"/>
      </c:catAx>
      <c:valAx>
        <c:axId val="26935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2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3343275</xdr:colOff>
      <xdr:row>0</xdr:row>
      <xdr:rowOff>9525</xdr:rowOff>
    </xdr:from>
    <xdr:to>
      <xdr:col>1</xdr:col>
      <xdr:colOff>3533775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19</xdr:row>
      <xdr:rowOff>19050</xdr:rowOff>
    </xdr:from>
    <xdr:to>
      <xdr:col>2</xdr:col>
      <xdr:colOff>409575</xdr:colOff>
      <xdr:row>19</xdr:row>
      <xdr:rowOff>314325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32766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400050</xdr:colOff>
      <xdr:row>20</xdr:row>
      <xdr:rowOff>323850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36480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21</xdr:row>
      <xdr:rowOff>19050</xdr:rowOff>
    </xdr:from>
    <xdr:to>
      <xdr:col>2</xdr:col>
      <xdr:colOff>400050</xdr:colOff>
      <xdr:row>21</xdr:row>
      <xdr:rowOff>314325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40005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22</xdr:row>
      <xdr:rowOff>57150</xdr:rowOff>
    </xdr:from>
    <xdr:to>
      <xdr:col>2</xdr:col>
      <xdr:colOff>409575</xdr:colOff>
      <xdr:row>22</xdr:row>
      <xdr:rowOff>352425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5875" y="440055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3343275</xdr:colOff>
      <xdr:row>0</xdr:row>
      <xdr:rowOff>9525</xdr:rowOff>
    </xdr:from>
    <xdr:to>
      <xdr:col>1</xdr:col>
      <xdr:colOff>3533775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20</xdr:row>
      <xdr:rowOff>19050</xdr:rowOff>
    </xdr:from>
    <xdr:to>
      <xdr:col>2</xdr:col>
      <xdr:colOff>409575</xdr:colOff>
      <xdr:row>20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34385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21</xdr:row>
      <xdr:rowOff>28575</xdr:rowOff>
    </xdr:from>
    <xdr:to>
      <xdr:col>2</xdr:col>
      <xdr:colOff>400050</xdr:colOff>
      <xdr:row>21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38004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22</xdr:row>
      <xdr:rowOff>19050</xdr:rowOff>
    </xdr:from>
    <xdr:to>
      <xdr:col>2</xdr:col>
      <xdr:colOff>400050</xdr:colOff>
      <xdr:row>22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41433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23</xdr:row>
      <xdr:rowOff>57150</xdr:rowOff>
    </xdr:from>
    <xdr:to>
      <xdr:col>2</xdr:col>
      <xdr:colOff>409575</xdr:colOff>
      <xdr:row>23</xdr:row>
      <xdr:rowOff>342900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5875" y="4533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304800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314325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47625</xdr:rowOff>
    </xdr:from>
    <xdr:to>
      <xdr:col>5</xdr:col>
      <xdr:colOff>590550</xdr:colOff>
      <xdr:row>36</xdr:row>
      <xdr:rowOff>19050</xdr:rowOff>
    </xdr:to>
    <xdr:graphicFrame>
      <xdr:nvGraphicFramePr>
        <xdr:cNvPr id="1" name="Chart 6"/>
        <xdr:cNvGraphicFramePr/>
      </xdr:nvGraphicFramePr>
      <xdr:xfrm>
        <a:off x="19050" y="2552700"/>
        <a:ext cx="5276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0</xdr:rowOff>
    </xdr:from>
    <xdr:to>
      <xdr:col>2</xdr:col>
      <xdr:colOff>361950</xdr:colOff>
      <xdr:row>2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0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workbookViewId="0" topLeftCell="A1">
      <pane xSplit="3" topLeftCell="D1" activePane="topRight" state="frozen"/>
      <selection pane="topLeft" activeCell="A1" sqref="A1"/>
      <selection pane="topRight" activeCell="AB17" sqref="AB17"/>
    </sheetView>
  </sheetViews>
  <sheetFormatPr defaultColWidth="9.140625" defaultRowHeight="12.75"/>
  <cols>
    <col min="1" max="1" width="7.140625" style="54" customWidth="1"/>
    <col min="2" max="2" width="52.421875" style="54" customWidth="1"/>
    <col min="3" max="3" width="7.28125" style="54" customWidth="1"/>
    <col min="4" max="52" width="4.8515625" style="54" customWidth="1"/>
    <col min="53" max="16384" width="8.8515625" style="54" customWidth="1"/>
  </cols>
  <sheetData>
    <row r="1" spans="3:4" ht="12.75">
      <c r="C1" s="54" t="s">
        <v>28</v>
      </c>
      <c r="D1" s="55" t="s">
        <v>38</v>
      </c>
    </row>
    <row r="2" spans="2:52" ht="12.75">
      <c r="B2" s="54" t="s">
        <v>6</v>
      </c>
      <c r="D2" s="55">
        <v>1</v>
      </c>
      <c r="E2" s="55">
        <v>2</v>
      </c>
      <c r="F2" s="55">
        <v>3</v>
      </c>
      <c r="G2" s="55">
        <v>4</v>
      </c>
      <c r="H2" s="55">
        <v>5</v>
      </c>
      <c r="I2" s="55">
        <v>6</v>
      </c>
      <c r="J2" s="55">
        <v>7</v>
      </c>
      <c r="K2" s="55">
        <v>8</v>
      </c>
      <c r="L2" s="55">
        <v>9</v>
      </c>
      <c r="M2" s="55">
        <v>10</v>
      </c>
      <c r="N2" s="55">
        <v>11</v>
      </c>
      <c r="O2" s="55">
        <v>12</v>
      </c>
      <c r="P2" s="55">
        <v>13</v>
      </c>
      <c r="Q2" s="55">
        <v>14</v>
      </c>
      <c r="R2" s="55">
        <v>15</v>
      </c>
      <c r="S2" s="55">
        <v>16</v>
      </c>
      <c r="T2" s="55">
        <v>17</v>
      </c>
      <c r="U2" s="55">
        <v>18</v>
      </c>
      <c r="V2" s="55">
        <v>19</v>
      </c>
      <c r="W2" s="55">
        <v>20</v>
      </c>
      <c r="X2" s="55">
        <v>21</v>
      </c>
      <c r="Y2" s="55">
        <v>22</v>
      </c>
      <c r="Z2" s="55">
        <v>23</v>
      </c>
      <c r="AA2" s="55">
        <v>24</v>
      </c>
      <c r="AB2" s="55">
        <v>25</v>
      </c>
      <c r="AC2" s="55">
        <v>26</v>
      </c>
      <c r="AD2" s="55">
        <v>27</v>
      </c>
      <c r="AE2" s="55">
        <v>28</v>
      </c>
      <c r="AF2" s="55">
        <v>29</v>
      </c>
      <c r="AG2" s="55">
        <v>30</v>
      </c>
      <c r="AH2" s="55">
        <v>31</v>
      </c>
      <c r="AI2" s="55">
        <v>32</v>
      </c>
      <c r="AJ2" s="55">
        <v>33</v>
      </c>
      <c r="AK2" s="55">
        <v>34</v>
      </c>
      <c r="AL2" s="55">
        <v>35</v>
      </c>
      <c r="AM2" s="55">
        <v>36</v>
      </c>
      <c r="AN2" s="55">
        <v>37</v>
      </c>
      <c r="AO2" s="55">
        <v>38</v>
      </c>
      <c r="AP2" s="55">
        <v>39</v>
      </c>
      <c r="AQ2" s="55">
        <v>40</v>
      </c>
      <c r="AR2" s="55">
        <v>41</v>
      </c>
      <c r="AS2" s="55">
        <v>42</v>
      </c>
      <c r="AT2" s="55">
        <v>43</v>
      </c>
      <c r="AU2" s="55">
        <v>44</v>
      </c>
      <c r="AV2" s="55">
        <v>45</v>
      </c>
      <c r="AW2" s="55">
        <v>46</v>
      </c>
      <c r="AX2" s="55">
        <v>47</v>
      </c>
      <c r="AY2" s="55">
        <v>48</v>
      </c>
      <c r="AZ2" s="55">
        <v>49</v>
      </c>
    </row>
    <row r="3" spans="1:52" ht="12.75">
      <c r="A3" s="55" t="s">
        <v>0</v>
      </c>
      <c r="B3" s="54" t="s">
        <v>1</v>
      </c>
      <c r="C3" s="54">
        <f>SUM(D3:AZ3)</f>
        <v>18424</v>
      </c>
      <c r="D3" s="54">
        <v>400</v>
      </c>
      <c r="E3" s="54">
        <v>285</v>
      </c>
      <c r="F3" s="54">
        <v>351</v>
      </c>
      <c r="G3" s="54">
        <v>356</v>
      </c>
      <c r="H3" s="54">
        <v>320</v>
      </c>
      <c r="I3" s="54">
        <v>403</v>
      </c>
      <c r="J3" s="54">
        <v>360</v>
      </c>
      <c r="K3" s="54">
        <v>356</v>
      </c>
      <c r="L3" s="54">
        <v>458</v>
      </c>
      <c r="M3" s="54">
        <v>414</v>
      </c>
      <c r="N3" s="54">
        <v>396</v>
      </c>
      <c r="O3" s="54">
        <v>416</v>
      </c>
      <c r="P3" s="54">
        <v>341</v>
      </c>
      <c r="Q3" s="54">
        <v>384</v>
      </c>
      <c r="R3" s="54">
        <v>350</v>
      </c>
      <c r="S3" s="54">
        <v>365</v>
      </c>
      <c r="T3" s="54">
        <v>334</v>
      </c>
      <c r="U3" s="54">
        <v>372</v>
      </c>
      <c r="V3" s="54">
        <v>370</v>
      </c>
      <c r="W3" s="54">
        <v>417</v>
      </c>
      <c r="X3" s="54">
        <v>433</v>
      </c>
      <c r="Y3" s="54">
        <v>343</v>
      </c>
      <c r="Z3" s="54">
        <v>334</v>
      </c>
      <c r="AA3" s="54">
        <v>448</v>
      </c>
      <c r="AB3" s="54">
        <v>459</v>
      </c>
      <c r="AC3" s="54">
        <v>432</v>
      </c>
      <c r="AD3" s="54">
        <v>375</v>
      </c>
      <c r="AE3" s="54">
        <v>374</v>
      </c>
      <c r="AF3" s="54">
        <v>327</v>
      </c>
      <c r="AG3" s="54">
        <v>367</v>
      </c>
      <c r="AH3" s="54">
        <v>340</v>
      </c>
      <c r="AI3" s="54">
        <v>310</v>
      </c>
      <c r="AJ3" s="54">
        <v>381</v>
      </c>
      <c r="AK3" s="54">
        <v>385</v>
      </c>
      <c r="AL3" s="54">
        <v>0</v>
      </c>
      <c r="AM3" s="54">
        <v>552</v>
      </c>
      <c r="AN3" s="54">
        <v>408</v>
      </c>
      <c r="AO3" s="54">
        <v>408</v>
      </c>
      <c r="AP3" s="54">
        <v>366</v>
      </c>
      <c r="AQ3" s="54">
        <v>376</v>
      </c>
      <c r="AR3" s="54">
        <v>364</v>
      </c>
      <c r="AS3" s="54">
        <v>334</v>
      </c>
      <c r="AT3" s="54">
        <v>328</v>
      </c>
      <c r="AU3" s="54">
        <v>358</v>
      </c>
      <c r="AV3" s="54">
        <v>409</v>
      </c>
      <c r="AW3" s="54">
        <v>393</v>
      </c>
      <c r="AX3" s="54">
        <v>503</v>
      </c>
      <c r="AY3" s="54">
        <v>366</v>
      </c>
      <c r="AZ3" s="54">
        <v>503</v>
      </c>
    </row>
    <row r="4" spans="2:52" ht="12.75">
      <c r="B4" s="54" t="s">
        <v>2</v>
      </c>
      <c r="C4" s="54">
        <f>SUM(D4:AZ4)</f>
        <v>20931</v>
      </c>
      <c r="D4" s="54">
        <v>479</v>
      </c>
      <c r="E4" s="54">
        <v>481</v>
      </c>
      <c r="F4" s="54">
        <v>398</v>
      </c>
      <c r="G4" s="54">
        <v>454</v>
      </c>
      <c r="H4" s="54">
        <v>357</v>
      </c>
      <c r="I4" s="54">
        <v>429</v>
      </c>
      <c r="J4" s="54">
        <v>414</v>
      </c>
      <c r="K4" s="54">
        <v>391</v>
      </c>
      <c r="L4" s="54">
        <v>530</v>
      </c>
      <c r="M4" s="54">
        <v>486</v>
      </c>
      <c r="N4" s="54">
        <v>466</v>
      </c>
      <c r="O4" s="54">
        <v>479</v>
      </c>
      <c r="P4" s="54">
        <v>470</v>
      </c>
      <c r="Q4" s="54">
        <v>470</v>
      </c>
      <c r="R4" s="54">
        <v>418</v>
      </c>
      <c r="S4" s="54">
        <v>446</v>
      </c>
      <c r="T4" s="54">
        <v>396</v>
      </c>
      <c r="U4" s="54">
        <v>422</v>
      </c>
      <c r="V4" s="54">
        <v>429</v>
      </c>
      <c r="W4" s="54">
        <v>456</v>
      </c>
      <c r="X4" s="54">
        <v>480</v>
      </c>
      <c r="Y4" s="54">
        <v>369</v>
      </c>
      <c r="Z4" s="54">
        <v>375</v>
      </c>
      <c r="AA4" s="54">
        <v>520</v>
      </c>
      <c r="AB4" s="54">
        <v>541</v>
      </c>
      <c r="AC4" s="54">
        <v>534</v>
      </c>
      <c r="AD4" s="54">
        <v>393</v>
      </c>
      <c r="AE4" s="54">
        <v>385</v>
      </c>
      <c r="AF4" s="54">
        <v>362</v>
      </c>
      <c r="AG4" s="54">
        <v>390</v>
      </c>
      <c r="AH4" s="54">
        <v>324</v>
      </c>
      <c r="AI4" s="54">
        <v>356</v>
      </c>
      <c r="AJ4" s="54">
        <v>456</v>
      </c>
      <c r="AK4" s="54">
        <v>411</v>
      </c>
      <c r="AL4" s="54">
        <v>0</v>
      </c>
      <c r="AM4" s="54">
        <v>529</v>
      </c>
      <c r="AN4" s="54">
        <v>469</v>
      </c>
      <c r="AO4" s="54">
        <v>477</v>
      </c>
      <c r="AP4" s="54">
        <v>351</v>
      </c>
      <c r="AQ4" s="54">
        <v>396</v>
      </c>
      <c r="AR4" s="54">
        <v>377</v>
      </c>
      <c r="AS4" s="54">
        <v>361</v>
      </c>
      <c r="AT4" s="54">
        <v>355</v>
      </c>
      <c r="AU4" s="54">
        <v>408</v>
      </c>
      <c r="AV4" s="54">
        <v>453</v>
      </c>
      <c r="AW4" s="54">
        <v>474</v>
      </c>
      <c r="AX4" s="54">
        <v>520</v>
      </c>
      <c r="AY4" s="54">
        <v>453</v>
      </c>
      <c r="AZ4" s="54">
        <v>541</v>
      </c>
    </row>
    <row r="5" spans="2:52" s="56" customFormat="1" ht="12.75">
      <c r="B5" s="56" t="s">
        <v>4</v>
      </c>
      <c r="C5" s="56">
        <f>SUM(C3:C4)</f>
        <v>39355</v>
      </c>
      <c r="D5" s="56">
        <f>SUM(D3:D4)</f>
        <v>879</v>
      </c>
      <c r="E5" s="56">
        <f aca="true" t="shared" si="0" ref="E5:T5">SUM(E3:E4)</f>
        <v>766</v>
      </c>
      <c r="F5" s="56">
        <f t="shared" si="0"/>
        <v>749</v>
      </c>
      <c r="G5" s="56">
        <f t="shared" si="0"/>
        <v>810</v>
      </c>
      <c r="H5" s="56">
        <f t="shared" si="0"/>
        <v>677</v>
      </c>
      <c r="I5" s="56">
        <f t="shared" si="0"/>
        <v>832</v>
      </c>
      <c r="J5" s="56">
        <f t="shared" si="0"/>
        <v>774</v>
      </c>
      <c r="K5" s="56">
        <f t="shared" si="0"/>
        <v>747</v>
      </c>
      <c r="L5" s="56">
        <f t="shared" si="0"/>
        <v>988</v>
      </c>
      <c r="M5" s="56">
        <f t="shared" si="0"/>
        <v>900</v>
      </c>
      <c r="N5" s="56">
        <f t="shared" si="0"/>
        <v>862</v>
      </c>
      <c r="O5" s="56">
        <f t="shared" si="0"/>
        <v>895</v>
      </c>
      <c r="P5" s="56">
        <f t="shared" si="0"/>
        <v>811</v>
      </c>
      <c r="Q5" s="56">
        <f t="shared" si="0"/>
        <v>854</v>
      </c>
      <c r="R5" s="56">
        <f t="shared" si="0"/>
        <v>768</v>
      </c>
      <c r="S5" s="56">
        <f t="shared" si="0"/>
        <v>811</v>
      </c>
      <c r="T5" s="56">
        <f t="shared" si="0"/>
        <v>730</v>
      </c>
      <c r="U5" s="56">
        <f aca="true" t="shared" si="1" ref="U5:AX5">SUM(U3:U4)</f>
        <v>794</v>
      </c>
      <c r="V5" s="56">
        <f t="shared" si="1"/>
        <v>799</v>
      </c>
      <c r="W5" s="56">
        <f t="shared" si="1"/>
        <v>873</v>
      </c>
      <c r="X5" s="56">
        <f t="shared" si="1"/>
        <v>913</v>
      </c>
      <c r="Y5" s="56">
        <f t="shared" si="1"/>
        <v>712</v>
      </c>
      <c r="Z5" s="56">
        <f t="shared" si="1"/>
        <v>709</v>
      </c>
      <c r="AA5" s="56">
        <f t="shared" si="1"/>
        <v>968</v>
      </c>
      <c r="AB5" s="56">
        <f t="shared" si="1"/>
        <v>1000</v>
      </c>
      <c r="AC5" s="56">
        <f t="shared" si="1"/>
        <v>966</v>
      </c>
      <c r="AD5" s="56">
        <f t="shared" si="1"/>
        <v>768</v>
      </c>
      <c r="AE5" s="56">
        <f t="shared" si="1"/>
        <v>759</v>
      </c>
      <c r="AF5" s="56">
        <f t="shared" si="1"/>
        <v>689</v>
      </c>
      <c r="AG5" s="56">
        <f t="shared" si="1"/>
        <v>757</v>
      </c>
      <c r="AH5" s="56">
        <f t="shared" si="1"/>
        <v>664</v>
      </c>
      <c r="AI5" s="56">
        <f t="shared" si="1"/>
        <v>666</v>
      </c>
      <c r="AJ5" s="56">
        <f t="shared" si="1"/>
        <v>837</v>
      </c>
      <c r="AK5" s="56">
        <f t="shared" si="1"/>
        <v>796</v>
      </c>
      <c r="AL5" s="56">
        <f t="shared" si="1"/>
        <v>0</v>
      </c>
      <c r="AM5" s="56">
        <f t="shared" si="1"/>
        <v>1081</v>
      </c>
      <c r="AN5" s="56">
        <f t="shared" si="1"/>
        <v>877</v>
      </c>
      <c r="AO5" s="56">
        <f t="shared" si="1"/>
        <v>885</v>
      </c>
      <c r="AP5" s="56">
        <f t="shared" si="1"/>
        <v>717</v>
      </c>
      <c r="AQ5" s="56">
        <f t="shared" si="1"/>
        <v>772</v>
      </c>
      <c r="AR5" s="56">
        <f t="shared" si="1"/>
        <v>741</v>
      </c>
      <c r="AS5" s="56">
        <f t="shared" si="1"/>
        <v>695</v>
      </c>
      <c r="AT5" s="56">
        <f t="shared" si="1"/>
        <v>683</v>
      </c>
      <c r="AU5" s="56">
        <f t="shared" si="1"/>
        <v>766</v>
      </c>
      <c r="AV5" s="56">
        <f t="shared" si="1"/>
        <v>862</v>
      </c>
      <c r="AW5" s="56">
        <f t="shared" si="1"/>
        <v>867</v>
      </c>
      <c r="AX5" s="56">
        <f t="shared" si="1"/>
        <v>1023</v>
      </c>
      <c r="AY5" s="56">
        <f>SUM(AY3:AY4)</f>
        <v>819</v>
      </c>
      <c r="AZ5" s="56">
        <f>SUM(AZ3:AZ4)</f>
        <v>1044</v>
      </c>
    </row>
    <row r="6" spans="1:52" ht="12.75">
      <c r="A6" s="55" t="s">
        <v>3</v>
      </c>
      <c r="B6" s="54" t="s">
        <v>1</v>
      </c>
      <c r="C6" s="54">
        <f>SUM(D6:AZ6)</f>
        <v>13322</v>
      </c>
      <c r="D6" s="44">
        <v>278</v>
      </c>
      <c r="E6" s="44">
        <v>180</v>
      </c>
      <c r="F6" s="44">
        <v>204</v>
      </c>
      <c r="G6" s="44">
        <v>234</v>
      </c>
      <c r="H6" s="44">
        <v>222</v>
      </c>
      <c r="I6" s="44">
        <v>302</v>
      </c>
      <c r="J6" s="44">
        <v>258</v>
      </c>
      <c r="K6" s="44">
        <v>245</v>
      </c>
      <c r="L6" s="44">
        <v>310</v>
      </c>
      <c r="M6" s="44">
        <v>305</v>
      </c>
      <c r="N6" s="44">
        <v>273</v>
      </c>
      <c r="O6" s="44">
        <v>291</v>
      </c>
      <c r="P6" s="44">
        <v>237</v>
      </c>
      <c r="Q6" s="44">
        <v>301</v>
      </c>
      <c r="R6" s="44">
        <v>267</v>
      </c>
      <c r="S6" s="44">
        <v>321</v>
      </c>
      <c r="T6" s="44">
        <v>268</v>
      </c>
      <c r="U6" s="44">
        <v>276</v>
      </c>
      <c r="V6" s="44">
        <v>274</v>
      </c>
      <c r="W6" s="44">
        <v>312</v>
      </c>
      <c r="X6" s="44">
        <v>314</v>
      </c>
      <c r="Y6" s="44">
        <v>265</v>
      </c>
      <c r="Z6" s="44">
        <v>256</v>
      </c>
      <c r="AA6" s="44">
        <v>328</v>
      </c>
      <c r="AB6" s="44">
        <v>315</v>
      </c>
      <c r="AC6" s="44">
        <v>317</v>
      </c>
      <c r="AD6" s="44">
        <v>273</v>
      </c>
      <c r="AE6" s="44">
        <v>246</v>
      </c>
      <c r="AF6" s="44">
        <v>239</v>
      </c>
      <c r="AG6" s="44">
        <v>260</v>
      </c>
      <c r="AH6" s="44">
        <v>235</v>
      </c>
      <c r="AI6" s="44">
        <v>217</v>
      </c>
      <c r="AJ6" s="44">
        <v>272</v>
      </c>
      <c r="AK6" s="44">
        <v>285</v>
      </c>
      <c r="AL6" s="44">
        <v>47</v>
      </c>
      <c r="AM6" s="44">
        <v>395</v>
      </c>
      <c r="AN6" s="44">
        <v>322</v>
      </c>
      <c r="AO6" s="44">
        <v>287</v>
      </c>
      <c r="AP6" s="44">
        <v>239</v>
      </c>
      <c r="AQ6" s="44">
        <v>281</v>
      </c>
      <c r="AR6" s="44">
        <v>261</v>
      </c>
      <c r="AS6" s="44">
        <v>253</v>
      </c>
      <c r="AT6" s="44">
        <v>224</v>
      </c>
      <c r="AU6" s="44">
        <v>245</v>
      </c>
      <c r="AV6" s="44">
        <v>305</v>
      </c>
      <c r="AW6" s="44">
        <v>268</v>
      </c>
      <c r="AX6" s="44">
        <v>375</v>
      </c>
      <c r="AY6" s="44">
        <v>256</v>
      </c>
      <c r="AZ6" s="44">
        <v>384</v>
      </c>
    </row>
    <row r="7" spans="2:52" ht="12.75">
      <c r="B7" s="54" t="s">
        <v>2</v>
      </c>
      <c r="C7" s="54">
        <f>SUM(D7:AZ7)</f>
        <v>14391</v>
      </c>
      <c r="D7" s="44">
        <v>309</v>
      </c>
      <c r="E7" s="44">
        <v>241</v>
      </c>
      <c r="F7" s="44">
        <v>209</v>
      </c>
      <c r="G7" s="44">
        <v>292</v>
      </c>
      <c r="H7" s="44">
        <v>247</v>
      </c>
      <c r="I7" s="44">
        <v>312</v>
      </c>
      <c r="J7" s="44">
        <v>285</v>
      </c>
      <c r="K7" s="44">
        <v>279</v>
      </c>
      <c r="L7" s="44">
        <v>332</v>
      </c>
      <c r="M7" s="44">
        <v>352</v>
      </c>
      <c r="N7" s="44">
        <v>295</v>
      </c>
      <c r="O7" s="44">
        <v>308</v>
      </c>
      <c r="P7" s="44">
        <v>316</v>
      </c>
      <c r="Q7" s="44">
        <v>357</v>
      </c>
      <c r="R7" s="44">
        <v>283</v>
      </c>
      <c r="S7" s="44">
        <v>276</v>
      </c>
      <c r="T7" s="44">
        <v>309</v>
      </c>
      <c r="U7" s="44">
        <v>297</v>
      </c>
      <c r="V7" s="44">
        <v>298</v>
      </c>
      <c r="W7" s="44">
        <v>329</v>
      </c>
      <c r="X7" s="44">
        <v>333</v>
      </c>
      <c r="Y7" s="44">
        <v>258</v>
      </c>
      <c r="Z7" s="44">
        <v>281</v>
      </c>
      <c r="AA7" s="44">
        <v>381</v>
      </c>
      <c r="AB7" s="44">
        <v>359</v>
      </c>
      <c r="AC7" s="44">
        <v>383</v>
      </c>
      <c r="AD7" s="44">
        <v>280</v>
      </c>
      <c r="AE7" s="44">
        <v>253</v>
      </c>
      <c r="AF7" s="44">
        <v>258</v>
      </c>
      <c r="AG7" s="44">
        <v>270</v>
      </c>
      <c r="AH7" s="44">
        <v>206</v>
      </c>
      <c r="AI7" s="44">
        <v>239</v>
      </c>
      <c r="AJ7" s="44">
        <v>310</v>
      </c>
      <c r="AK7" s="44">
        <v>281</v>
      </c>
      <c r="AL7" s="44">
        <v>26</v>
      </c>
      <c r="AM7" s="44">
        <v>414</v>
      </c>
      <c r="AN7" s="44">
        <v>345</v>
      </c>
      <c r="AO7" s="44">
        <v>313</v>
      </c>
      <c r="AP7" s="44">
        <v>236</v>
      </c>
      <c r="AQ7" s="44">
        <v>289</v>
      </c>
      <c r="AR7" s="44">
        <v>256</v>
      </c>
      <c r="AS7" s="44">
        <v>260</v>
      </c>
      <c r="AT7" s="44">
        <v>227</v>
      </c>
      <c r="AU7" s="44">
        <v>279</v>
      </c>
      <c r="AV7" s="44">
        <v>323</v>
      </c>
      <c r="AW7" s="44">
        <v>344</v>
      </c>
      <c r="AX7" s="44">
        <v>376</v>
      </c>
      <c r="AY7" s="44">
        <v>305</v>
      </c>
      <c r="AZ7" s="44">
        <v>380</v>
      </c>
    </row>
    <row r="8" spans="2:52" s="56" customFormat="1" ht="12.75">
      <c r="B8" s="56" t="s">
        <v>4</v>
      </c>
      <c r="C8" s="56">
        <f>SUM(C6:C7)</f>
        <v>27713</v>
      </c>
      <c r="D8" s="56">
        <f>SUM(D6:D7)</f>
        <v>587</v>
      </c>
      <c r="E8" s="56">
        <f aca="true" t="shared" si="2" ref="E8:AZ8">SUM(E6:E7)</f>
        <v>421</v>
      </c>
      <c r="F8" s="56">
        <f t="shared" si="2"/>
        <v>413</v>
      </c>
      <c r="G8" s="56">
        <f t="shared" si="2"/>
        <v>526</v>
      </c>
      <c r="H8" s="56">
        <f t="shared" si="2"/>
        <v>469</v>
      </c>
      <c r="I8" s="56">
        <f t="shared" si="2"/>
        <v>614</v>
      </c>
      <c r="J8" s="56">
        <f t="shared" si="2"/>
        <v>543</v>
      </c>
      <c r="K8" s="56">
        <f t="shared" si="2"/>
        <v>524</v>
      </c>
      <c r="L8" s="56">
        <f t="shared" si="2"/>
        <v>642</v>
      </c>
      <c r="M8" s="56">
        <f t="shared" si="2"/>
        <v>657</v>
      </c>
      <c r="N8" s="56">
        <f t="shared" si="2"/>
        <v>568</v>
      </c>
      <c r="O8" s="56">
        <f t="shared" si="2"/>
        <v>599</v>
      </c>
      <c r="P8" s="56">
        <f t="shared" si="2"/>
        <v>553</v>
      </c>
      <c r="Q8" s="56">
        <f t="shared" si="2"/>
        <v>658</v>
      </c>
      <c r="R8" s="56">
        <f t="shared" si="2"/>
        <v>550</v>
      </c>
      <c r="S8" s="56">
        <f t="shared" si="2"/>
        <v>597</v>
      </c>
      <c r="T8" s="56">
        <f t="shared" si="2"/>
        <v>577</v>
      </c>
      <c r="U8" s="56">
        <f t="shared" si="2"/>
        <v>573</v>
      </c>
      <c r="V8" s="56">
        <f t="shared" si="2"/>
        <v>572</v>
      </c>
      <c r="W8" s="56">
        <f t="shared" si="2"/>
        <v>641</v>
      </c>
      <c r="X8" s="56">
        <f t="shared" si="2"/>
        <v>647</v>
      </c>
      <c r="Y8" s="56">
        <f t="shared" si="2"/>
        <v>523</v>
      </c>
      <c r="Z8" s="56">
        <f t="shared" si="2"/>
        <v>537</v>
      </c>
      <c r="AA8" s="56">
        <f t="shared" si="2"/>
        <v>709</v>
      </c>
      <c r="AB8" s="56">
        <f t="shared" si="2"/>
        <v>674</v>
      </c>
      <c r="AC8" s="56">
        <f t="shared" si="2"/>
        <v>700</v>
      </c>
      <c r="AD8" s="56">
        <f t="shared" si="2"/>
        <v>553</v>
      </c>
      <c r="AE8" s="56">
        <f t="shared" si="2"/>
        <v>499</v>
      </c>
      <c r="AF8" s="56">
        <f t="shared" si="2"/>
        <v>497</v>
      </c>
      <c r="AG8" s="56">
        <f t="shared" si="2"/>
        <v>530</v>
      </c>
      <c r="AH8" s="56">
        <f t="shared" si="2"/>
        <v>441</v>
      </c>
      <c r="AI8" s="56">
        <f t="shared" si="2"/>
        <v>456</v>
      </c>
      <c r="AJ8" s="56">
        <f t="shared" si="2"/>
        <v>582</v>
      </c>
      <c r="AK8" s="56">
        <f t="shared" si="2"/>
        <v>566</v>
      </c>
      <c r="AL8" s="56">
        <f t="shared" si="2"/>
        <v>73</v>
      </c>
      <c r="AM8" s="56">
        <f t="shared" si="2"/>
        <v>809</v>
      </c>
      <c r="AN8" s="56">
        <f t="shared" si="2"/>
        <v>667</v>
      </c>
      <c r="AO8" s="56">
        <f t="shared" si="2"/>
        <v>600</v>
      </c>
      <c r="AP8" s="56">
        <f t="shared" si="2"/>
        <v>475</v>
      </c>
      <c r="AQ8" s="56">
        <f t="shared" si="2"/>
        <v>570</v>
      </c>
      <c r="AR8" s="56">
        <f t="shared" si="2"/>
        <v>517</v>
      </c>
      <c r="AS8" s="56">
        <f t="shared" si="2"/>
        <v>513</v>
      </c>
      <c r="AT8" s="56">
        <f t="shared" si="2"/>
        <v>451</v>
      </c>
      <c r="AU8" s="56">
        <f t="shared" si="2"/>
        <v>524</v>
      </c>
      <c r="AV8" s="56">
        <f t="shared" si="2"/>
        <v>628</v>
      </c>
      <c r="AW8" s="56">
        <f t="shared" si="2"/>
        <v>612</v>
      </c>
      <c r="AX8" s="56">
        <f t="shared" si="2"/>
        <v>751</v>
      </c>
      <c r="AY8" s="56">
        <f t="shared" si="2"/>
        <v>561</v>
      </c>
      <c r="AZ8" s="56">
        <f t="shared" si="2"/>
        <v>764</v>
      </c>
    </row>
    <row r="9" spans="1:52" ht="20.25" customHeight="1">
      <c r="A9" s="55" t="s">
        <v>5</v>
      </c>
      <c r="B9" s="57" t="s">
        <v>34</v>
      </c>
      <c r="C9" s="54">
        <f>SUM(D9:AZ9)</f>
        <v>12934</v>
      </c>
      <c r="D9" s="44">
        <v>333</v>
      </c>
      <c r="E9" s="44">
        <v>231</v>
      </c>
      <c r="F9" s="44">
        <v>247</v>
      </c>
      <c r="G9" s="44">
        <v>249</v>
      </c>
      <c r="H9" s="44">
        <v>202</v>
      </c>
      <c r="I9" s="44">
        <v>247</v>
      </c>
      <c r="J9" s="44">
        <v>243</v>
      </c>
      <c r="K9" s="44">
        <v>263</v>
      </c>
      <c r="L9" s="44">
        <v>295</v>
      </c>
      <c r="M9" s="44">
        <v>339</v>
      </c>
      <c r="N9" s="44">
        <v>274</v>
      </c>
      <c r="O9" s="44">
        <v>274</v>
      </c>
      <c r="P9" s="44">
        <v>288</v>
      </c>
      <c r="Q9" s="44">
        <v>337</v>
      </c>
      <c r="R9" s="44">
        <v>269</v>
      </c>
      <c r="S9" s="44">
        <v>272</v>
      </c>
      <c r="T9" s="44">
        <v>310</v>
      </c>
      <c r="U9" s="44">
        <v>260</v>
      </c>
      <c r="V9" s="44">
        <v>258</v>
      </c>
      <c r="W9" s="44">
        <v>316</v>
      </c>
      <c r="X9" s="44">
        <v>322</v>
      </c>
      <c r="Y9" s="44">
        <v>223</v>
      </c>
      <c r="Z9" s="44">
        <v>241</v>
      </c>
      <c r="AA9" s="44">
        <v>317</v>
      </c>
      <c r="AB9" s="44">
        <v>298</v>
      </c>
      <c r="AC9" s="44">
        <v>302</v>
      </c>
      <c r="AD9" s="44">
        <v>269</v>
      </c>
      <c r="AE9" s="44">
        <v>211</v>
      </c>
      <c r="AF9" s="44">
        <v>216</v>
      </c>
      <c r="AG9" s="44">
        <v>247</v>
      </c>
      <c r="AH9" s="44">
        <v>222</v>
      </c>
      <c r="AI9" s="44">
        <v>210</v>
      </c>
      <c r="AJ9" s="44">
        <v>290</v>
      </c>
      <c r="AK9" s="44">
        <v>277</v>
      </c>
      <c r="AL9" s="44">
        <v>27</v>
      </c>
      <c r="AM9" s="44">
        <v>416</v>
      </c>
      <c r="AN9" s="44">
        <v>320</v>
      </c>
      <c r="AO9" s="44">
        <v>274</v>
      </c>
      <c r="AP9" s="44">
        <v>199</v>
      </c>
      <c r="AQ9" s="44">
        <v>205</v>
      </c>
      <c r="AR9" s="44">
        <v>190</v>
      </c>
      <c r="AS9" s="44">
        <v>194</v>
      </c>
      <c r="AT9" s="44">
        <v>229</v>
      </c>
      <c r="AU9" s="44">
        <v>204</v>
      </c>
      <c r="AV9" s="44">
        <v>317</v>
      </c>
      <c r="AW9" s="44">
        <v>303</v>
      </c>
      <c r="AX9" s="44">
        <v>326</v>
      </c>
      <c r="AY9" s="44">
        <v>229</v>
      </c>
      <c r="AZ9" s="44">
        <v>349</v>
      </c>
    </row>
    <row r="10" spans="1:52" ht="20.25" customHeight="1">
      <c r="A10" s="55"/>
      <c r="B10" s="54" t="s">
        <v>35</v>
      </c>
      <c r="C10" s="54">
        <f>SUM(D10:AZ10)</f>
        <v>352</v>
      </c>
      <c r="D10" s="44">
        <v>3</v>
      </c>
      <c r="E10" s="44">
        <v>4</v>
      </c>
      <c r="F10" s="44">
        <v>1</v>
      </c>
      <c r="G10" s="44">
        <v>6</v>
      </c>
      <c r="H10" s="44">
        <v>5</v>
      </c>
      <c r="I10" s="44">
        <v>11</v>
      </c>
      <c r="J10" s="44">
        <v>6</v>
      </c>
      <c r="K10" s="44">
        <v>5</v>
      </c>
      <c r="L10" s="44">
        <v>12</v>
      </c>
      <c r="M10" s="44">
        <v>7</v>
      </c>
      <c r="N10" s="44">
        <v>3</v>
      </c>
      <c r="O10" s="44">
        <v>3</v>
      </c>
      <c r="P10" s="44">
        <v>2</v>
      </c>
      <c r="Q10" s="44">
        <v>2</v>
      </c>
      <c r="R10" s="44">
        <v>9</v>
      </c>
      <c r="S10" s="44">
        <v>9</v>
      </c>
      <c r="T10" s="44">
        <v>3</v>
      </c>
      <c r="U10" s="44">
        <v>9</v>
      </c>
      <c r="V10" s="44">
        <v>8</v>
      </c>
      <c r="W10" s="44">
        <v>5</v>
      </c>
      <c r="X10" s="44">
        <v>7</v>
      </c>
      <c r="Y10" s="44">
        <v>13</v>
      </c>
      <c r="Z10" s="44">
        <v>5</v>
      </c>
      <c r="AA10" s="44">
        <v>9</v>
      </c>
      <c r="AB10" s="44">
        <v>13</v>
      </c>
      <c r="AC10" s="44">
        <v>9</v>
      </c>
      <c r="AD10" s="44">
        <v>7</v>
      </c>
      <c r="AE10" s="44">
        <v>5</v>
      </c>
      <c r="AF10" s="44">
        <v>9</v>
      </c>
      <c r="AG10" s="44">
        <v>14</v>
      </c>
      <c r="AH10" s="44">
        <v>9</v>
      </c>
      <c r="AI10" s="44">
        <v>6</v>
      </c>
      <c r="AJ10" s="44">
        <v>14</v>
      </c>
      <c r="AK10" s="44">
        <v>8</v>
      </c>
      <c r="AL10" s="44">
        <v>1</v>
      </c>
      <c r="AM10" s="44">
        <v>7</v>
      </c>
      <c r="AN10" s="44">
        <v>3</v>
      </c>
      <c r="AO10" s="44">
        <v>10</v>
      </c>
      <c r="AP10" s="44">
        <v>5</v>
      </c>
      <c r="AQ10" s="44">
        <v>4</v>
      </c>
      <c r="AR10" s="44">
        <v>6</v>
      </c>
      <c r="AS10" s="44">
        <v>3</v>
      </c>
      <c r="AT10" s="44">
        <v>8</v>
      </c>
      <c r="AU10" s="44">
        <v>12</v>
      </c>
      <c r="AV10" s="44">
        <v>8</v>
      </c>
      <c r="AW10" s="44">
        <v>4</v>
      </c>
      <c r="AX10" s="44">
        <v>16</v>
      </c>
      <c r="AY10" s="44">
        <v>10</v>
      </c>
      <c r="AZ10" s="44">
        <v>14</v>
      </c>
    </row>
    <row r="11" spans="2:52" ht="20.25" customHeight="1">
      <c r="B11" s="57" t="s">
        <v>36</v>
      </c>
      <c r="C11" s="54">
        <f>SUM(D11:AZ11)</f>
        <v>431</v>
      </c>
      <c r="D11" s="44">
        <v>4</v>
      </c>
      <c r="E11" s="44">
        <v>3</v>
      </c>
      <c r="F11" s="44">
        <v>6</v>
      </c>
      <c r="G11" s="44">
        <v>8</v>
      </c>
      <c r="H11" s="44">
        <v>5</v>
      </c>
      <c r="I11" s="44">
        <v>14</v>
      </c>
      <c r="J11" s="44">
        <v>11</v>
      </c>
      <c r="K11" s="44">
        <v>4</v>
      </c>
      <c r="L11" s="44">
        <v>13</v>
      </c>
      <c r="M11" s="44">
        <v>9</v>
      </c>
      <c r="N11" s="44">
        <v>11</v>
      </c>
      <c r="O11" s="44">
        <v>12</v>
      </c>
      <c r="P11" s="44">
        <v>8</v>
      </c>
      <c r="Q11" s="44">
        <v>3</v>
      </c>
      <c r="R11" s="44">
        <v>8</v>
      </c>
      <c r="S11" s="44">
        <v>8</v>
      </c>
      <c r="T11" s="44">
        <v>8</v>
      </c>
      <c r="U11" s="44">
        <v>13</v>
      </c>
      <c r="V11" s="44">
        <v>7</v>
      </c>
      <c r="W11" s="44">
        <v>13</v>
      </c>
      <c r="X11" s="44">
        <v>24</v>
      </c>
      <c r="Y11" s="44">
        <v>7</v>
      </c>
      <c r="Z11" s="44">
        <v>15</v>
      </c>
      <c r="AA11" s="44">
        <v>14</v>
      </c>
      <c r="AB11" s="44">
        <v>6</v>
      </c>
      <c r="AC11" s="44">
        <v>10</v>
      </c>
      <c r="AD11" s="44">
        <v>9</v>
      </c>
      <c r="AE11" s="44">
        <v>16</v>
      </c>
      <c r="AF11" s="44">
        <v>5</v>
      </c>
      <c r="AG11" s="44">
        <v>7</v>
      </c>
      <c r="AH11" s="44">
        <v>6</v>
      </c>
      <c r="AI11" s="44">
        <v>9</v>
      </c>
      <c r="AJ11" s="44">
        <v>8</v>
      </c>
      <c r="AK11" s="44">
        <v>11</v>
      </c>
      <c r="AL11" s="44"/>
      <c r="AM11" s="44">
        <v>16</v>
      </c>
      <c r="AN11" s="44">
        <v>7</v>
      </c>
      <c r="AO11" s="44">
        <v>5</v>
      </c>
      <c r="AP11" s="44">
        <v>14</v>
      </c>
      <c r="AQ11" s="44">
        <v>8</v>
      </c>
      <c r="AR11" s="44">
        <v>10</v>
      </c>
      <c r="AS11" s="44">
        <v>2</v>
      </c>
      <c r="AT11" s="44">
        <v>1</v>
      </c>
      <c r="AU11" s="44">
        <v>9</v>
      </c>
      <c r="AV11" s="44">
        <v>6</v>
      </c>
      <c r="AW11" s="44">
        <v>8</v>
      </c>
      <c r="AX11" s="44">
        <v>14</v>
      </c>
      <c r="AY11" s="44">
        <v>7</v>
      </c>
      <c r="AZ11" s="44">
        <v>9</v>
      </c>
    </row>
    <row r="12" spans="2:52" ht="20.25" customHeight="1">
      <c r="B12" s="57" t="s">
        <v>37</v>
      </c>
      <c r="C12" s="54">
        <f>SUM(D12:AZ12)</f>
        <v>12201</v>
      </c>
      <c r="D12" s="44">
        <v>219</v>
      </c>
      <c r="E12" s="44">
        <v>159</v>
      </c>
      <c r="F12" s="44">
        <v>123</v>
      </c>
      <c r="G12" s="44">
        <v>230</v>
      </c>
      <c r="H12" s="44">
        <v>220</v>
      </c>
      <c r="I12" s="44">
        <v>305</v>
      </c>
      <c r="J12" s="44">
        <v>250</v>
      </c>
      <c r="K12" s="44">
        <v>219</v>
      </c>
      <c r="L12" s="44">
        <v>282</v>
      </c>
      <c r="M12" s="44">
        <v>266</v>
      </c>
      <c r="N12" s="44">
        <v>243</v>
      </c>
      <c r="O12" s="44">
        <v>261</v>
      </c>
      <c r="P12" s="44">
        <v>229</v>
      </c>
      <c r="Q12" s="44">
        <v>285</v>
      </c>
      <c r="R12" s="44">
        <v>226</v>
      </c>
      <c r="S12" s="44">
        <v>273</v>
      </c>
      <c r="T12" s="44">
        <v>221</v>
      </c>
      <c r="U12" s="44">
        <v>259</v>
      </c>
      <c r="V12" s="44">
        <v>222</v>
      </c>
      <c r="W12" s="44">
        <v>269</v>
      </c>
      <c r="X12" s="44">
        <v>256</v>
      </c>
      <c r="Y12" s="44">
        <v>249</v>
      </c>
      <c r="Z12" s="44">
        <v>244</v>
      </c>
      <c r="AA12" s="44">
        <v>310</v>
      </c>
      <c r="AB12" s="44">
        <v>303</v>
      </c>
      <c r="AC12" s="44">
        <v>333</v>
      </c>
      <c r="AD12" s="44">
        <v>237</v>
      </c>
      <c r="AE12" s="44">
        <v>224</v>
      </c>
      <c r="AF12" s="44">
        <v>235</v>
      </c>
      <c r="AG12" s="44">
        <v>232</v>
      </c>
      <c r="AH12" s="44">
        <v>178</v>
      </c>
      <c r="AI12" s="44">
        <v>214</v>
      </c>
      <c r="AJ12" s="44">
        <v>245</v>
      </c>
      <c r="AK12" s="44">
        <v>248</v>
      </c>
      <c r="AL12" s="44">
        <v>37</v>
      </c>
      <c r="AM12" s="44">
        <v>322</v>
      </c>
      <c r="AN12" s="44">
        <v>293</v>
      </c>
      <c r="AO12" s="44">
        <v>254</v>
      </c>
      <c r="AP12" s="44">
        <v>227</v>
      </c>
      <c r="AQ12" s="44">
        <v>313</v>
      </c>
      <c r="AR12" s="44">
        <v>277</v>
      </c>
      <c r="AS12" s="44">
        <v>281</v>
      </c>
      <c r="AT12" s="44">
        <v>169</v>
      </c>
      <c r="AU12" s="44">
        <v>264</v>
      </c>
      <c r="AV12" s="44">
        <v>268</v>
      </c>
      <c r="AW12" s="44">
        <v>252</v>
      </c>
      <c r="AX12" s="44">
        <v>338</v>
      </c>
      <c r="AY12" s="44">
        <v>286</v>
      </c>
      <c r="AZ12" s="44">
        <v>351</v>
      </c>
    </row>
    <row r="13" spans="2:52" ht="20.25" customHeight="1">
      <c r="B13" s="61" t="s">
        <v>21</v>
      </c>
      <c r="C13" s="54">
        <f>SUM(C9:C12)</f>
        <v>25918</v>
      </c>
      <c r="D13" s="54">
        <f aca="true" t="shared" si="3" ref="D13:AZ13">SUM(D9:D12)</f>
        <v>559</v>
      </c>
      <c r="E13" s="54">
        <f t="shared" si="3"/>
        <v>397</v>
      </c>
      <c r="F13" s="54">
        <f t="shared" si="3"/>
        <v>377</v>
      </c>
      <c r="G13" s="54">
        <f t="shared" si="3"/>
        <v>493</v>
      </c>
      <c r="H13" s="54">
        <f t="shared" si="3"/>
        <v>432</v>
      </c>
      <c r="I13" s="54">
        <f t="shared" si="3"/>
        <v>577</v>
      </c>
      <c r="J13" s="54">
        <f t="shared" si="3"/>
        <v>510</v>
      </c>
      <c r="K13" s="54">
        <f t="shared" si="3"/>
        <v>491</v>
      </c>
      <c r="L13" s="54">
        <f t="shared" si="3"/>
        <v>602</v>
      </c>
      <c r="M13" s="54">
        <f t="shared" si="3"/>
        <v>621</v>
      </c>
      <c r="N13" s="54">
        <f t="shared" si="3"/>
        <v>531</v>
      </c>
      <c r="O13" s="54">
        <f t="shared" si="3"/>
        <v>550</v>
      </c>
      <c r="P13" s="54">
        <f t="shared" si="3"/>
        <v>527</v>
      </c>
      <c r="Q13" s="54">
        <f t="shared" si="3"/>
        <v>627</v>
      </c>
      <c r="R13" s="54">
        <f t="shared" si="3"/>
        <v>512</v>
      </c>
      <c r="S13" s="54">
        <f t="shared" si="3"/>
        <v>562</v>
      </c>
      <c r="T13" s="54">
        <f t="shared" si="3"/>
        <v>542</v>
      </c>
      <c r="U13" s="54">
        <f t="shared" si="3"/>
        <v>541</v>
      </c>
      <c r="V13" s="54">
        <f t="shared" si="3"/>
        <v>495</v>
      </c>
      <c r="W13" s="54">
        <f t="shared" si="3"/>
        <v>603</v>
      </c>
      <c r="X13" s="54">
        <f t="shared" si="3"/>
        <v>609</v>
      </c>
      <c r="Y13" s="54">
        <f t="shared" si="3"/>
        <v>492</v>
      </c>
      <c r="Z13" s="54">
        <f t="shared" si="3"/>
        <v>505</v>
      </c>
      <c r="AA13" s="54">
        <f t="shared" si="3"/>
        <v>650</v>
      </c>
      <c r="AB13" s="54">
        <f t="shared" si="3"/>
        <v>620</v>
      </c>
      <c r="AC13" s="54">
        <f t="shared" si="3"/>
        <v>654</v>
      </c>
      <c r="AD13" s="54">
        <f t="shared" si="3"/>
        <v>522</v>
      </c>
      <c r="AE13" s="54">
        <f t="shared" si="3"/>
        <v>456</v>
      </c>
      <c r="AF13" s="54">
        <f t="shared" si="3"/>
        <v>465</v>
      </c>
      <c r="AG13" s="54">
        <f t="shared" si="3"/>
        <v>500</v>
      </c>
      <c r="AH13" s="54">
        <f t="shared" si="3"/>
        <v>415</v>
      </c>
      <c r="AI13" s="54">
        <f t="shared" si="3"/>
        <v>439</v>
      </c>
      <c r="AJ13" s="54">
        <f t="shared" si="3"/>
        <v>557</v>
      </c>
      <c r="AK13" s="54">
        <f t="shared" si="3"/>
        <v>544</v>
      </c>
      <c r="AL13" s="54">
        <f t="shared" si="3"/>
        <v>65</v>
      </c>
      <c r="AM13" s="54">
        <f t="shared" si="3"/>
        <v>761</v>
      </c>
      <c r="AN13" s="54">
        <f t="shared" si="3"/>
        <v>623</v>
      </c>
      <c r="AO13" s="54">
        <f t="shared" si="3"/>
        <v>543</v>
      </c>
      <c r="AP13" s="54">
        <f t="shared" si="3"/>
        <v>445</v>
      </c>
      <c r="AQ13" s="54">
        <f t="shared" si="3"/>
        <v>530</v>
      </c>
      <c r="AR13" s="54">
        <f t="shared" si="3"/>
        <v>483</v>
      </c>
      <c r="AS13" s="54">
        <f t="shared" si="3"/>
        <v>480</v>
      </c>
      <c r="AT13" s="54">
        <f t="shared" si="3"/>
        <v>407</v>
      </c>
      <c r="AU13" s="54">
        <f t="shared" si="3"/>
        <v>489</v>
      </c>
      <c r="AV13" s="54">
        <f t="shared" si="3"/>
        <v>599</v>
      </c>
      <c r="AW13" s="54">
        <f t="shared" si="3"/>
        <v>567</v>
      </c>
      <c r="AX13" s="54">
        <f t="shared" si="3"/>
        <v>694</v>
      </c>
      <c r="AY13" s="54">
        <f t="shared" si="3"/>
        <v>532</v>
      </c>
      <c r="AZ13" s="54">
        <f t="shared" si="3"/>
        <v>723</v>
      </c>
    </row>
    <row r="14" spans="1:52" ht="12.75">
      <c r="A14" s="55"/>
      <c r="B14" s="54" t="s">
        <v>32</v>
      </c>
      <c r="C14" s="54">
        <f>SUM(D14:AZ14)</f>
        <v>9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4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2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3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</row>
    <row r="15" spans="1:52" ht="12.75">
      <c r="A15" s="55"/>
      <c r="B15" s="54" t="s">
        <v>19</v>
      </c>
      <c r="C15" s="54">
        <f>SUM(D15:AZ15)</f>
        <v>474</v>
      </c>
      <c r="D15" s="44">
        <v>9</v>
      </c>
      <c r="E15" s="44">
        <v>7</v>
      </c>
      <c r="F15" s="44">
        <v>9</v>
      </c>
      <c r="G15" s="44">
        <v>1</v>
      </c>
      <c r="H15" s="44">
        <v>9</v>
      </c>
      <c r="I15" s="44">
        <v>13</v>
      </c>
      <c r="J15" s="44">
        <v>8</v>
      </c>
      <c r="K15" s="44">
        <v>9</v>
      </c>
      <c r="L15" s="44">
        <v>16</v>
      </c>
      <c r="M15" s="44">
        <v>10</v>
      </c>
      <c r="N15" s="44">
        <v>6</v>
      </c>
      <c r="O15" s="44">
        <v>8</v>
      </c>
      <c r="P15" s="44">
        <v>7</v>
      </c>
      <c r="Q15" s="44">
        <v>7</v>
      </c>
      <c r="R15" s="44">
        <v>6</v>
      </c>
      <c r="S15" s="44">
        <v>15</v>
      </c>
      <c r="T15" s="44">
        <v>13</v>
      </c>
      <c r="U15" s="44">
        <v>9</v>
      </c>
      <c r="V15" s="44">
        <v>10</v>
      </c>
      <c r="W15" s="44">
        <v>8</v>
      </c>
      <c r="X15" s="44">
        <v>13</v>
      </c>
      <c r="Y15" s="44">
        <v>7</v>
      </c>
      <c r="Z15" s="44">
        <v>10</v>
      </c>
      <c r="AA15" s="44">
        <v>15</v>
      </c>
      <c r="AB15" s="44">
        <v>14</v>
      </c>
      <c r="AC15" s="44">
        <v>13</v>
      </c>
      <c r="AD15" s="44">
        <v>7</v>
      </c>
      <c r="AE15" s="44">
        <v>11</v>
      </c>
      <c r="AF15" s="44">
        <v>7</v>
      </c>
      <c r="AG15" s="44">
        <v>11</v>
      </c>
      <c r="AH15" s="44">
        <v>6</v>
      </c>
      <c r="AI15" s="44">
        <v>6</v>
      </c>
      <c r="AJ15" s="44">
        <v>5</v>
      </c>
      <c r="AK15" s="44">
        <v>4</v>
      </c>
      <c r="AL15" s="44">
        <v>2</v>
      </c>
      <c r="AM15" s="44">
        <v>19</v>
      </c>
      <c r="AN15" s="44">
        <v>8</v>
      </c>
      <c r="AO15" s="44">
        <v>13</v>
      </c>
      <c r="AP15" s="44">
        <v>11</v>
      </c>
      <c r="AQ15" s="44">
        <v>11</v>
      </c>
      <c r="AR15" s="44">
        <v>9</v>
      </c>
      <c r="AS15" s="44">
        <v>13</v>
      </c>
      <c r="AT15" s="44">
        <v>10</v>
      </c>
      <c r="AU15" s="44">
        <v>10</v>
      </c>
      <c r="AV15" s="44">
        <v>13</v>
      </c>
      <c r="AW15" s="44">
        <v>12</v>
      </c>
      <c r="AX15" s="44">
        <v>12</v>
      </c>
      <c r="AY15" s="44">
        <v>8</v>
      </c>
      <c r="AZ15" s="44">
        <v>14</v>
      </c>
    </row>
    <row r="16" spans="1:52" ht="12.75">
      <c r="A16" s="55"/>
      <c r="B16" s="54" t="s">
        <v>33</v>
      </c>
      <c r="C16" s="54">
        <f>SUM(D16:AZ16)</f>
        <v>1312</v>
      </c>
      <c r="D16" s="44">
        <v>19</v>
      </c>
      <c r="E16" s="44">
        <v>17</v>
      </c>
      <c r="F16" s="44">
        <v>27</v>
      </c>
      <c r="G16" s="44">
        <v>32</v>
      </c>
      <c r="H16" s="44">
        <v>28</v>
      </c>
      <c r="I16" s="44">
        <v>24</v>
      </c>
      <c r="J16" s="44">
        <v>25</v>
      </c>
      <c r="K16" s="44">
        <v>24</v>
      </c>
      <c r="L16" s="44">
        <v>24</v>
      </c>
      <c r="M16" s="44">
        <v>26</v>
      </c>
      <c r="N16" s="44">
        <v>31</v>
      </c>
      <c r="O16" s="44">
        <v>41</v>
      </c>
      <c r="P16" s="44">
        <v>19</v>
      </c>
      <c r="Q16" s="44">
        <v>24</v>
      </c>
      <c r="R16" s="44">
        <v>32</v>
      </c>
      <c r="S16" s="44">
        <v>20</v>
      </c>
      <c r="T16" s="44">
        <v>22</v>
      </c>
      <c r="U16" s="44">
        <v>19</v>
      </c>
      <c r="V16" s="44">
        <v>67</v>
      </c>
      <c r="W16" s="44">
        <v>30</v>
      </c>
      <c r="X16" s="44">
        <v>25</v>
      </c>
      <c r="Y16" s="44">
        <v>24</v>
      </c>
      <c r="Z16" s="44">
        <v>22</v>
      </c>
      <c r="AA16" s="44">
        <v>44</v>
      </c>
      <c r="AB16" s="44">
        <v>40</v>
      </c>
      <c r="AC16" s="44">
        <v>33</v>
      </c>
      <c r="AD16" s="44">
        <v>24</v>
      </c>
      <c r="AE16" s="44">
        <v>32</v>
      </c>
      <c r="AF16" s="44">
        <v>23</v>
      </c>
      <c r="AG16" s="44">
        <v>19</v>
      </c>
      <c r="AH16" s="44">
        <v>20</v>
      </c>
      <c r="AI16" s="44">
        <v>11</v>
      </c>
      <c r="AJ16" s="44">
        <v>20</v>
      </c>
      <c r="AK16" s="44">
        <v>18</v>
      </c>
      <c r="AL16" s="44">
        <v>6</v>
      </c>
      <c r="AM16" s="44">
        <v>29</v>
      </c>
      <c r="AN16" s="44">
        <v>36</v>
      </c>
      <c r="AO16" s="44">
        <v>44</v>
      </c>
      <c r="AP16" s="44">
        <v>19</v>
      </c>
      <c r="AQ16" s="44">
        <v>26</v>
      </c>
      <c r="AR16" s="44">
        <v>25</v>
      </c>
      <c r="AS16" s="44">
        <v>20</v>
      </c>
      <c r="AT16" s="44">
        <v>34</v>
      </c>
      <c r="AU16" s="44">
        <v>25</v>
      </c>
      <c r="AV16" s="44">
        <v>16</v>
      </c>
      <c r="AW16" s="44">
        <v>33</v>
      </c>
      <c r="AX16" s="44">
        <v>45</v>
      </c>
      <c r="AY16" s="44">
        <v>21</v>
      </c>
      <c r="AZ16" s="44">
        <v>27</v>
      </c>
    </row>
    <row r="18" spans="2:52" s="56" customFormat="1" ht="12.75">
      <c r="B18" s="56" t="s">
        <v>39</v>
      </c>
      <c r="C18" s="56">
        <f>SUM(C13:C16)</f>
        <v>27713</v>
      </c>
      <c r="D18" s="56">
        <f>SUM(D13:D16)</f>
        <v>587</v>
      </c>
      <c r="E18" s="56">
        <f aca="true" t="shared" si="4" ref="E18:AZ18">SUM(E13:E16)</f>
        <v>421</v>
      </c>
      <c r="F18" s="56">
        <f t="shared" si="4"/>
        <v>413</v>
      </c>
      <c r="G18" s="56">
        <f t="shared" si="4"/>
        <v>526</v>
      </c>
      <c r="H18" s="56">
        <f t="shared" si="4"/>
        <v>469</v>
      </c>
      <c r="I18" s="56">
        <f t="shared" si="4"/>
        <v>614</v>
      </c>
      <c r="J18" s="56">
        <f t="shared" si="4"/>
        <v>543</v>
      </c>
      <c r="K18" s="56">
        <f t="shared" si="4"/>
        <v>524</v>
      </c>
      <c r="L18" s="56">
        <f t="shared" si="4"/>
        <v>642</v>
      </c>
      <c r="M18" s="56">
        <f t="shared" si="4"/>
        <v>657</v>
      </c>
      <c r="N18" s="56">
        <f t="shared" si="4"/>
        <v>568</v>
      </c>
      <c r="O18" s="56">
        <f t="shared" si="4"/>
        <v>599</v>
      </c>
      <c r="P18" s="56">
        <f t="shared" si="4"/>
        <v>553</v>
      </c>
      <c r="Q18" s="56">
        <f t="shared" si="4"/>
        <v>658</v>
      </c>
      <c r="R18" s="56">
        <f t="shared" si="4"/>
        <v>550</v>
      </c>
      <c r="S18" s="56">
        <f t="shared" si="4"/>
        <v>597</v>
      </c>
      <c r="T18" s="56">
        <f t="shared" si="4"/>
        <v>577</v>
      </c>
      <c r="U18" s="56">
        <f t="shared" si="4"/>
        <v>573</v>
      </c>
      <c r="V18" s="56">
        <f t="shared" si="4"/>
        <v>572</v>
      </c>
      <c r="W18" s="56">
        <f t="shared" si="4"/>
        <v>641</v>
      </c>
      <c r="X18" s="56">
        <f t="shared" si="4"/>
        <v>647</v>
      </c>
      <c r="Y18" s="56">
        <f t="shared" si="4"/>
        <v>523</v>
      </c>
      <c r="Z18" s="56">
        <f t="shared" si="4"/>
        <v>537</v>
      </c>
      <c r="AA18" s="56">
        <f t="shared" si="4"/>
        <v>709</v>
      </c>
      <c r="AB18" s="56">
        <f t="shared" si="4"/>
        <v>674</v>
      </c>
      <c r="AC18" s="56">
        <f t="shared" si="4"/>
        <v>700</v>
      </c>
      <c r="AD18" s="56">
        <f t="shared" si="4"/>
        <v>553</v>
      </c>
      <c r="AE18" s="56">
        <f t="shared" si="4"/>
        <v>499</v>
      </c>
      <c r="AF18" s="56">
        <f t="shared" si="4"/>
        <v>497</v>
      </c>
      <c r="AG18" s="56">
        <f t="shared" si="4"/>
        <v>530</v>
      </c>
      <c r="AH18" s="56">
        <f t="shared" si="4"/>
        <v>441</v>
      </c>
      <c r="AI18" s="56">
        <f t="shared" si="4"/>
        <v>456</v>
      </c>
      <c r="AJ18" s="56">
        <f t="shared" si="4"/>
        <v>582</v>
      </c>
      <c r="AK18" s="56">
        <f t="shared" si="4"/>
        <v>566</v>
      </c>
      <c r="AL18" s="56">
        <f t="shared" si="4"/>
        <v>73</v>
      </c>
      <c r="AM18" s="56">
        <f t="shared" si="4"/>
        <v>809</v>
      </c>
      <c r="AN18" s="56">
        <f t="shared" si="4"/>
        <v>667</v>
      </c>
      <c r="AO18" s="56">
        <f t="shared" si="4"/>
        <v>600</v>
      </c>
      <c r="AP18" s="56">
        <f t="shared" si="4"/>
        <v>475</v>
      </c>
      <c r="AQ18" s="56">
        <f t="shared" si="4"/>
        <v>570</v>
      </c>
      <c r="AR18" s="56">
        <f t="shared" si="4"/>
        <v>517</v>
      </c>
      <c r="AS18" s="56">
        <f t="shared" si="4"/>
        <v>513</v>
      </c>
      <c r="AT18" s="56">
        <f t="shared" si="4"/>
        <v>451</v>
      </c>
      <c r="AU18" s="56">
        <f t="shared" si="4"/>
        <v>524</v>
      </c>
      <c r="AV18" s="56">
        <f t="shared" si="4"/>
        <v>628</v>
      </c>
      <c r="AW18" s="56">
        <f t="shared" si="4"/>
        <v>612</v>
      </c>
      <c r="AX18" s="56">
        <f t="shared" si="4"/>
        <v>751</v>
      </c>
      <c r="AY18" s="56">
        <f t="shared" si="4"/>
        <v>561</v>
      </c>
      <c r="AZ18" s="56">
        <f t="shared" si="4"/>
        <v>764</v>
      </c>
    </row>
    <row r="19" spans="2:52" ht="12.75">
      <c r="B19" s="58" t="s">
        <v>10</v>
      </c>
      <c r="C19" s="54">
        <f aca="true" t="shared" si="5" ref="C19:AH19">SUM(C8-C18)</f>
        <v>0</v>
      </c>
      <c r="D19" s="54">
        <f t="shared" si="5"/>
        <v>0</v>
      </c>
      <c r="E19" s="54">
        <f t="shared" si="5"/>
        <v>0</v>
      </c>
      <c r="F19" s="54">
        <f t="shared" si="5"/>
        <v>0</v>
      </c>
      <c r="G19" s="54">
        <f t="shared" si="5"/>
        <v>0</v>
      </c>
      <c r="H19" s="54">
        <f t="shared" si="5"/>
        <v>0</v>
      </c>
      <c r="I19" s="54">
        <f t="shared" si="5"/>
        <v>0</v>
      </c>
      <c r="J19" s="54">
        <f t="shared" si="5"/>
        <v>0</v>
      </c>
      <c r="K19" s="54">
        <f t="shared" si="5"/>
        <v>0</v>
      </c>
      <c r="L19" s="54">
        <f t="shared" si="5"/>
        <v>0</v>
      </c>
      <c r="M19" s="54">
        <f t="shared" si="5"/>
        <v>0</v>
      </c>
      <c r="N19" s="54">
        <f t="shared" si="5"/>
        <v>0</v>
      </c>
      <c r="O19" s="54">
        <f t="shared" si="5"/>
        <v>0</v>
      </c>
      <c r="P19" s="54">
        <f t="shared" si="5"/>
        <v>0</v>
      </c>
      <c r="Q19" s="54">
        <f t="shared" si="5"/>
        <v>0</v>
      </c>
      <c r="R19" s="54">
        <f t="shared" si="5"/>
        <v>0</v>
      </c>
      <c r="S19" s="54">
        <f t="shared" si="5"/>
        <v>0</v>
      </c>
      <c r="T19" s="54">
        <f t="shared" si="5"/>
        <v>0</v>
      </c>
      <c r="U19" s="54">
        <f t="shared" si="5"/>
        <v>0</v>
      </c>
      <c r="V19" s="54">
        <f t="shared" si="5"/>
        <v>0</v>
      </c>
      <c r="W19" s="54">
        <f t="shared" si="5"/>
        <v>0</v>
      </c>
      <c r="X19" s="54">
        <f t="shared" si="5"/>
        <v>0</v>
      </c>
      <c r="Y19" s="54">
        <f t="shared" si="5"/>
        <v>0</v>
      </c>
      <c r="Z19" s="54">
        <f t="shared" si="5"/>
        <v>0</v>
      </c>
      <c r="AA19" s="54">
        <f t="shared" si="5"/>
        <v>0</v>
      </c>
      <c r="AB19" s="54">
        <f t="shared" si="5"/>
        <v>0</v>
      </c>
      <c r="AC19" s="54">
        <f t="shared" si="5"/>
        <v>0</v>
      </c>
      <c r="AD19" s="54">
        <f t="shared" si="5"/>
        <v>0</v>
      </c>
      <c r="AE19" s="54">
        <f t="shared" si="5"/>
        <v>0</v>
      </c>
      <c r="AF19" s="54">
        <f t="shared" si="5"/>
        <v>0</v>
      </c>
      <c r="AG19" s="54">
        <f t="shared" si="5"/>
        <v>0</v>
      </c>
      <c r="AH19" s="54">
        <f t="shared" si="5"/>
        <v>0</v>
      </c>
      <c r="AI19" s="54">
        <f aca="true" t="shared" si="6" ref="AI19:AZ19">SUM(AI8-AI18)</f>
        <v>0</v>
      </c>
      <c r="AJ19" s="54">
        <f t="shared" si="6"/>
        <v>0</v>
      </c>
      <c r="AK19" s="54">
        <f t="shared" si="6"/>
        <v>0</v>
      </c>
      <c r="AL19" s="54">
        <f t="shared" si="6"/>
        <v>0</v>
      </c>
      <c r="AM19" s="54">
        <f t="shared" si="6"/>
        <v>0</v>
      </c>
      <c r="AN19" s="54">
        <f t="shared" si="6"/>
        <v>0</v>
      </c>
      <c r="AO19" s="54">
        <f t="shared" si="6"/>
        <v>0</v>
      </c>
      <c r="AP19" s="54">
        <f t="shared" si="6"/>
        <v>0</v>
      </c>
      <c r="AQ19" s="54">
        <f t="shared" si="6"/>
        <v>0</v>
      </c>
      <c r="AR19" s="54">
        <f t="shared" si="6"/>
        <v>0</v>
      </c>
      <c r="AS19" s="54">
        <f t="shared" si="6"/>
        <v>0</v>
      </c>
      <c r="AT19" s="54">
        <f t="shared" si="6"/>
        <v>0</v>
      </c>
      <c r="AU19" s="54">
        <f t="shared" si="6"/>
        <v>0</v>
      </c>
      <c r="AV19" s="54">
        <f t="shared" si="6"/>
        <v>0</v>
      </c>
      <c r="AW19" s="54">
        <f t="shared" si="6"/>
        <v>0</v>
      </c>
      <c r="AX19" s="54">
        <f t="shared" si="6"/>
        <v>0</v>
      </c>
      <c r="AY19" s="54">
        <f t="shared" si="6"/>
        <v>0</v>
      </c>
      <c r="AZ19" s="54">
        <f t="shared" si="6"/>
        <v>0</v>
      </c>
    </row>
    <row r="20" spans="2:52" ht="12.75">
      <c r="B20" s="58" t="s">
        <v>14</v>
      </c>
      <c r="C20" s="54">
        <f>COUNTIF(D20:AZ20,"OK")</f>
        <v>49</v>
      </c>
      <c r="D20" s="59" t="str">
        <f>IF(D8&lt;&gt;0,"OK","NO")</f>
        <v>OK</v>
      </c>
      <c r="E20" s="59" t="str">
        <f aca="true" t="shared" si="7" ref="E20:AZ20">IF(E8&lt;&gt;0,"OK","NO")</f>
        <v>OK</v>
      </c>
      <c r="F20" s="59" t="str">
        <f t="shared" si="7"/>
        <v>OK</v>
      </c>
      <c r="G20" s="59" t="str">
        <f t="shared" si="7"/>
        <v>OK</v>
      </c>
      <c r="H20" s="59" t="str">
        <f t="shared" si="7"/>
        <v>OK</v>
      </c>
      <c r="I20" s="59" t="str">
        <f t="shared" si="7"/>
        <v>OK</v>
      </c>
      <c r="J20" s="59" t="str">
        <f t="shared" si="7"/>
        <v>OK</v>
      </c>
      <c r="K20" s="59" t="str">
        <f t="shared" si="7"/>
        <v>OK</v>
      </c>
      <c r="L20" s="59" t="str">
        <f t="shared" si="7"/>
        <v>OK</v>
      </c>
      <c r="M20" s="59" t="str">
        <f t="shared" si="7"/>
        <v>OK</v>
      </c>
      <c r="N20" s="59" t="str">
        <f t="shared" si="7"/>
        <v>OK</v>
      </c>
      <c r="O20" s="59" t="str">
        <f t="shared" si="7"/>
        <v>OK</v>
      </c>
      <c r="P20" s="59" t="str">
        <f t="shared" si="7"/>
        <v>OK</v>
      </c>
      <c r="Q20" s="59" t="str">
        <f t="shared" si="7"/>
        <v>OK</v>
      </c>
      <c r="R20" s="59" t="str">
        <f t="shared" si="7"/>
        <v>OK</v>
      </c>
      <c r="S20" s="59" t="str">
        <f t="shared" si="7"/>
        <v>OK</v>
      </c>
      <c r="T20" s="59" t="str">
        <f t="shared" si="7"/>
        <v>OK</v>
      </c>
      <c r="U20" s="59" t="str">
        <f t="shared" si="7"/>
        <v>OK</v>
      </c>
      <c r="V20" s="59" t="str">
        <f t="shared" si="7"/>
        <v>OK</v>
      </c>
      <c r="W20" s="59" t="str">
        <f t="shared" si="7"/>
        <v>OK</v>
      </c>
      <c r="X20" s="59" t="str">
        <f t="shared" si="7"/>
        <v>OK</v>
      </c>
      <c r="Y20" s="59" t="str">
        <f t="shared" si="7"/>
        <v>OK</v>
      </c>
      <c r="Z20" s="59" t="str">
        <f t="shared" si="7"/>
        <v>OK</v>
      </c>
      <c r="AA20" s="59" t="str">
        <f t="shared" si="7"/>
        <v>OK</v>
      </c>
      <c r="AB20" s="59" t="str">
        <f t="shared" si="7"/>
        <v>OK</v>
      </c>
      <c r="AC20" s="59" t="str">
        <f t="shared" si="7"/>
        <v>OK</v>
      </c>
      <c r="AD20" s="59" t="str">
        <f t="shared" si="7"/>
        <v>OK</v>
      </c>
      <c r="AE20" s="59" t="str">
        <f t="shared" si="7"/>
        <v>OK</v>
      </c>
      <c r="AF20" s="59" t="str">
        <f t="shared" si="7"/>
        <v>OK</v>
      </c>
      <c r="AG20" s="59" t="str">
        <f t="shared" si="7"/>
        <v>OK</v>
      </c>
      <c r="AH20" s="59" t="str">
        <f t="shared" si="7"/>
        <v>OK</v>
      </c>
      <c r="AI20" s="59" t="str">
        <f t="shared" si="7"/>
        <v>OK</v>
      </c>
      <c r="AJ20" s="59" t="str">
        <f t="shared" si="7"/>
        <v>OK</v>
      </c>
      <c r="AK20" s="59" t="str">
        <f t="shared" si="7"/>
        <v>OK</v>
      </c>
      <c r="AL20" s="59" t="str">
        <f t="shared" si="7"/>
        <v>OK</v>
      </c>
      <c r="AM20" s="59" t="str">
        <f t="shared" si="7"/>
        <v>OK</v>
      </c>
      <c r="AN20" s="59" t="str">
        <f t="shared" si="7"/>
        <v>OK</v>
      </c>
      <c r="AO20" s="59" t="str">
        <f t="shared" si="7"/>
        <v>OK</v>
      </c>
      <c r="AP20" s="59" t="str">
        <f t="shared" si="7"/>
        <v>OK</v>
      </c>
      <c r="AQ20" s="59" t="str">
        <f t="shared" si="7"/>
        <v>OK</v>
      </c>
      <c r="AR20" s="59" t="str">
        <f t="shared" si="7"/>
        <v>OK</v>
      </c>
      <c r="AS20" s="59" t="str">
        <f t="shared" si="7"/>
        <v>OK</v>
      </c>
      <c r="AT20" s="59" t="str">
        <f t="shared" si="7"/>
        <v>OK</v>
      </c>
      <c r="AU20" s="59" t="str">
        <f t="shared" si="7"/>
        <v>OK</v>
      </c>
      <c r="AV20" s="59" t="str">
        <f t="shared" si="7"/>
        <v>OK</v>
      </c>
      <c r="AW20" s="59" t="str">
        <f t="shared" si="7"/>
        <v>OK</v>
      </c>
      <c r="AX20" s="59" t="str">
        <f t="shared" si="7"/>
        <v>OK</v>
      </c>
      <c r="AY20" s="59" t="str">
        <f t="shared" si="7"/>
        <v>OK</v>
      </c>
      <c r="AZ20" s="59" t="str">
        <f t="shared" si="7"/>
        <v>OK</v>
      </c>
    </row>
  </sheetData>
  <conditionalFormatting sqref="C19:AZ19">
    <cfRule type="cellIs" priority="1" dxfId="0" operator="notEqual" stopIfTrue="1">
      <formula>0</formula>
    </cfRule>
  </conditionalFormatting>
  <printOptions gridLines="1"/>
  <pageMargins left="0.75" right="0.75" top="1" bottom="1" header="0.5" footer="0.5"/>
  <pageSetup fitToWidth="2" fitToHeight="1" horizontalDpi="300" verticalDpi="300" orientation="landscape" paperSize="9" scale="84" r:id="rId1"/>
  <headerFooter alignWithMargins="0">
    <oddFooter>&amp;CElezioni del Consiglio Comunale del 13 Giugno 1999&amp;Rpag.&amp;P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10" sqref="B10"/>
    </sheetView>
  </sheetViews>
  <sheetFormatPr defaultColWidth="9.140625" defaultRowHeight="12.75"/>
  <cols>
    <col min="1" max="1" width="53.28125" style="7" customWidth="1"/>
    <col min="2" max="2" width="8.7109375" style="7" customWidth="1"/>
    <col min="3" max="3" width="8.8515625" style="7" customWidth="1"/>
    <col min="4" max="4" width="8.421875" style="7" customWidth="1"/>
    <col min="5" max="5" width="9.28125" style="7" customWidth="1"/>
    <col min="6" max="6" width="7.7109375" style="7" customWidth="1"/>
    <col min="7" max="16384" width="8.8515625" style="7" customWidth="1"/>
  </cols>
  <sheetData>
    <row r="1" spans="1:6" s="9" customFormat="1" ht="12.75">
      <c r="A1" s="80" t="s">
        <v>40</v>
      </c>
      <c r="B1" s="80"/>
      <c r="C1" s="80"/>
      <c r="D1" s="80"/>
      <c r="E1" s="80"/>
      <c r="F1" s="80"/>
    </row>
    <row r="2" spans="1:6" s="9" customFormat="1" ht="12.75">
      <c r="A2" s="80" t="s">
        <v>41</v>
      </c>
      <c r="B2" s="80"/>
      <c r="C2" s="80"/>
      <c r="D2" s="80"/>
      <c r="E2" s="80"/>
      <c r="F2" s="80"/>
    </row>
    <row r="3" s="9" customFormat="1" ht="12.75"/>
    <row r="5" spans="1:3" ht="12.75">
      <c r="A5" s="79" t="s">
        <v>22</v>
      </c>
      <c r="B5" s="18">
        <f>'Raccolta voti'!$C$20</f>
        <v>49</v>
      </c>
      <c r="C5" s="18" t="s">
        <v>13</v>
      </c>
    </row>
    <row r="6" ht="12.75">
      <c r="A6" s="10"/>
    </row>
    <row r="7" spans="1:6" ht="12.75">
      <c r="A7" s="79" t="s">
        <v>42</v>
      </c>
      <c r="B7" s="18">
        <f>'Raccolta voti'!$C$6</f>
        <v>13322</v>
      </c>
      <c r="C7" s="79" t="s">
        <v>59</v>
      </c>
      <c r="D7" s="18">
        <f>'Raccolta voti'!$C$7</f>
        <v>14391</v>
      </c>
      <c r="E7" s="79" t="s">
        <v>4</v>
      </c>
      <c r="F7" s="18">
        <f>'Raccolta voti'!$C$8</f>
        <v>27713</v>
      </c>
    </row>
    <row r="8" ht="12.75">
      <c r="A8" s="19"/>
    </row>
    <row r="9" spans="1:2" ht="12.75">
      <c r="A9" s="20" t="s">
        <v>30</v>
      </c>
      <c r="B9" s="18" t="s">
        <v>23</v>
      </c>
    </row>
    <row r="10" spans="1:2" ht="15" customHeight="1">
      <c r="A10" s="23" t="str">
        <f>'Raccolta voti'!B9</f>
        <v>1 PER IL PIEMONTE - GHIGO Enzo</v>
      </c>
      <c r="B10" s="18">
        <f>'Raccolta voti'!C9</f>
        <v>12934</v>
      </c>
    </row>
    <row r="11" spans="1:2" ht="15" customHeight="1">
      <c r="A11" s="11" t="str">
        <f>'Raccolta voti'!B10</f>
        <v>2 DEMOCRAZIA CRISTIANA - ROTONDI Gianfranco</v>
      </c>
      <c r="B11" s="18">
        <f>'Raccolta voti'!C10</f>
        <v>352</v>
      </c>
    </row>
    <row r="12" spans="1:2" ht="15" customHeight="1">
      <c r="A12" s="23" t="str">
        <f>'Raccolta voti'!B11</f>
        <v>3 ALTERNATIVA SOCIALE - MUSSOLINI - ELLENA Lodovico</v>
      </c>
      <c r="B12" s="18">
        <f>'Raccolta voti'!C11</f>
        <v>431</v>
      </c>
    </row>
    <row r="13" spans="1:2" ht="15" customHeight="1">
      <c r="A13" s="23" t="str">
        <f>'Raccolta voti'!B12</f>
        <v>4 L'UNIONE PER BRESSO - BRESSO Mercedes</v>
      </c>
      <c r="B13" s="18">
        <f>'Raccolta voti'!C12</f>
        <v>12201</v>
      </c>
    </row>
    <row r="14" spans="1:2" ht="12.75">
      <c r="A14" s="24"/>
      <c r="B14" s="18"/>
    </row>
    <row r="15" spans="1:2" ht="12.75">
      <c r="A15" s="11" t="s">
        <v>43</v>
      </c>
      <c r="B15" s="18">
        <f>'Raccolta voti'!$C$13</f>
        <v>25918</v>
      </c>
    </row>
    <row r="17" spans="1:2" ht="12.75">
      <c r="A17" s="18" t="s">
        <v>44</v>
      </c>
      <c r="B17" s="18">
        <f>'Raccolta voti'!C14</f>
        <v>9</v>
      </c>
    </row>
    <row r="18" spans="1:2" ht="12.75">
      <c r="A18" s="18" t="s">
        <v>24</v>
      </c>
      <c r="B18" s="18">
        <f>'Raccolta voti'!C15</f>
        <v>474</v>
      </c>
    </row>
    <row r="19" spans="1:2" ht="12.75">
      <c r="A19" s="18" t="s">
        <v>45</v>
      </c>
      <c r="B19" s="18">
        <f>'Raccolta voti'!C16</f>
        <v>1312</v>
      </c>
    </row>
    <row r="20" spans="1:2" ht="12.75">
      <c r="A20" s="18"/>
      <c r="B20" s="18"/>
    </row>
    <row r="21" spans="1:2" ht="12.75">
      <c r="A21" s="11" t="s">
        <v>46</v>
      </c>
      <c r="B21" s="18">
        <f>'Raccolta voti'!$C$18</f>
        <v>27713</v>
      </c>
    </row>
  </sheetData>
  <mergeCells count="2">
    <mergeCell ref="A1:F1"/>
    <mergeCell ref="A2:F2"/>
  </mergeCells>
  <printOptions horizontalCentered="1" vertic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zoomScale="75" zoomScaleNormal="75" workbookViewId="0" topLeftCell="A3">
      <selection activeCell="A1" sqref="A1:IV16384"/>
    </sheetView>
  </sheetViews>
  <sheetFormatPr defaultColWidth="9.140625" defaultRowHeight="12.75"/>
  <cols>
    <col min="1" max="1" width="9.421875" style="0" customWidth="1"/>
    <col min="2" max="2" width="65.140625" style="0" customWidth="1"/>
    <col min="3" max="3" width="8.28125" style="0" customWidth="1"/>
    <col min="4" max="4" width="8.140625" style="0" customWidth="1"/>
    <col min="5" max="5" width="8.7109375" style="13" customWidth="1"/>
    <col min="6" max="6" width="21.57421875" style="0" customWidth="1"/>
  </cols>
  <sheetData>
    <row r="1" ht="15"/>
    <row r="2" spans="1:6" ht="18.75">
      <c r="A2" s="83" t="s">
        <v>11</v>
      </c>
      <c r="B2" s="83"/>
      <c r="C2" s="83"/>
      <c r="D2" s="83"/>
      <c r="E2" s="83"/>
      <c r="F2" s="83"/>
    </row>
    <row r="3" spans="1:6" ht="15.75">
      <c r="A3" s="82" t="s">
        <v>48</v>
      </c>
      <c r="B3" s="82"/>
      <c r="C3" s="82"/>
      <c r="D3" s="82"/>
      <c r="E3" s="82"/>
      <c r="F3" s="82"/>
    </row>
    <row r="4" spans="1:6" ht="15" customHeight="1">
      <c r="A4" s="81" t="s">
        <v>49</v>
      </c>
      <c r="B4" s="81"/>
      <c r="C4" s="81"/>
      <c r="D4" s="81"/>
      <c r="E4" s="81"/>
      <c r="F4" s="81"/>
    </row>
    <row r="5" spans="1:6" ht="15.75">
      <c r="A5" s="81" t="s">
        <v>51</v>
      </c>
      <c r="B5" s="81"/>
      <c r="C5" s="81"/>
      <c r="D5" s="81"/>
      <c r="E5" s="81"/>
      <c r="F5" s="81"/>
    </row>
    <row r="6" spans="1:6" ht="15.75">
      <c r="A6" s="60"/>
      <c r="B6" s="60"/>
      <c r="C6" s="60"/>
      <c r="D6" s="60"/>
      <c r="E6" s="60"/>
      <c r="F6" s="60"/>
    </row>
    <row r="7" spans="1:6" ht="12.75">
      <c r="A7" s="36" t="s">
        <v>0</v>
      </c>
      <c r="B7" s="37" t="s">
        <v>1</v>
      </c>
      <c r="C7" s="37"/>
      <c r="D7" s="38">
        <f>'Raccolta voti'!C3</f>
        <v>18424</v>
      </c>
      <c r="E7" s="45"/>
      <c r="F7" s="40"/>
    </row>
    <row r="8" spans="1:6" ht="12.75">
      <c r="A8" s="37"/>
      <c r="B8" s="37" t="s">
        <v>2</v>
      </c>
      <c r="C8" s="37"/>
      <c r="D8" s="38">
        <f>'Raccolta voti'!C4</f>
        <v>20931</v>
      </c>
      <c r="E8" s="45"/>
      <c r="F8" s="40"/>
    </row>
    <row r="9" spans="1:6" ht="12.75">
      <c r="A9" s="37"/>
      <c r="B9" s="40" t="s">
        <v>4</v>
      </c>
      <c r="C9" s="40"/>
      <c r="D9" s="38">
        <f>'Raccolta voti'!C5</f>
        <v>39355</v>
      </c>
      <c r="E9" s="39"/>
      <c r="F9" s="40"/>
    </row>
    <row r="10" spans="1:6" ht="8.25" customHeight="1">
      <c r="A10" s="17"/>
      <c r="B10" s="29"/>
      <c r="C10" s="29"/>
      <c r="D10" s="27"/>
      <c r="E10" s="28"/>
      <c r="F10" s="30"/>
    </row>
    <row r="11" spans="1:6" ht="12.75">
      <c r="A11" s="36" t="s">
        <v>3</v>
      </c>
      <c r="B11" s="37" t="s">
        <v>1</v>
      </c>
      <c r="C11" s="37"/>
      <c r="D11" s="38">
        <f>'Raccolta voti'!C6</f>
        <v>13322</v>
      </c>
      <c r="E11" s="45">
        <f>SUM(D11/D7)</f>
        <v>0.7230785931393834</v>
      </c>
      <c r="F11" s="40" t="s">
        <v>7</v>
      </c>
    </row>
    <row r="12" spans="1:6" ht="12.75">
      <c r="A12" s="37"/>
      <c r="B12" s="37" t="s">
        <v>2</v>
      </c>
      <c r="C12" s="37"/>
      <c r="D12" s="38">
        <f>'Raccolta voti'!C7</f>
        <v>14391</v>
      </c>
      <c r="E12" s="45">
        <f>SUM(D12/D8)</f>
        <v>0.6875447900243657</v>
      </c>
      <c r="F12" s="40" t="s">
        <v>7</v>
      </c>
    </row>
    <row r="13" spans="1:6" ht="12.75">
      <c r="A13" s="37"/>
      <c r="B13" s="37" t="s">
        <v>4</v>
      </c>
      <c r="C13" s="37"/>
      <c r="D13" s="38">
        <f>'Raccolta voti'!C8</f>
        <v>27713</v>
      </c>
      <c r="E13" s="45">
        <f>SUM(D13/D9)</f>
        <v>0.7041799009020455</v>
      </c>
      <c r="F13" s="40" t="s">
        <v>7</v>
      </c>
    </row>
    <row r="14" spans="1:6" ht="9" customHeight="1">
      <c r="A14" s="17"/>
      <c r="B14" s="17"/>
      <c r="C14" s="17"/>
      <c r="D14" s="27"/>
      <c r="E14" s="28"/>
      <c r="F14" s="30"/>
    </row>
    <row r="15" spans="1:6" ht="12.75">
      <c r="A15" s="36"/>
      <c r="B15" s="63" t="s">
        <v>32</v>
      </c>
      <c r="C15" s="37"/>
      <c r="D15" s="38">
        <f>'Raccolta voti'!C14</f>
        <v>9</v>
      </c>
      <c r="E15" s="45">
        <f>SUM(D15/D13)</f>
        <v>0.00032475733410312847</v>
      </c>
      <c r="F15" s="40" t="s">
        <v>8</v>
      </c>
    </row>
    <row r="16" spans="1:6" ht="12.75">
      <c r="A16" s="36"/>
      <c r="B16" s="63" t="s">
        <v>19</v>
      </c>
      <c r="C16" s="37"/>
      <c r="D16" s="38">
        <f>'Raccolta voti'!$C$15</f>
        <v>474</v>
      </c>
      <c r="E16" s="45">
        <f>SUM(D16/D13)</f>
        <v>0.017103886262764767</v>
      </c>
      <c r="F16" s="40" t="s">
        <v>8</v>
      </c>
    </row>
    <row r="17" spans="1:6" ht="12.75">
      <c r="A17" s="36"/>
      <c r="B17" s="63" t="s">
        <v>33</v>
      </c>
      <c r="C17" s="37"/>
      <c r="D17" s="38">
        <f>'Raccolta voti'!$C$16</f>
        <v>1312</v>
      </c>
      <c r="E17" s="45">
        <f>SUM(D17/D13)</f>
        <v>0.0473424024825894</v>
      </c>
      <c r="F17" s="40" t="s">
        <v>8</v>
      </c>
    </row>
    <row r="18" spans="1:6" ht="12.75">
      <c r="A18" s="36"/>
      <c r="B18" s="37" t="s">
        <v>20</v>
      </c>
      <c r="C18" s="37"/>
      <c r="D18" s="38">
        <f>SUM(D15:D17)</f>
        <v>1795</v>
      </c>
      <c r="E18" s="45">
        <f>SUM(D18/D13)</f>
        <v>0.0647710460794573</v>
      </c>
      <c r="F18" s="40" t="s">
        <v>8</v>
      </c>
    </row>
    <row r="19" spans="1:5" ht="15.75">
      <c r="A19" s="5"/>
      <c r="B19" s="8"/>
      <c r="C19" s="8"/>
      <c r="D19" s="4"/>
      <c r="E19" s="14"/>
    </row>
    <row r="20" spans="1:6" s="31" customFormat="1" ht="28.5" customHeight="1">
      <c r="A20" s="32" t="s">
        <v>5</v>
      </c>
      <c r="B20" s="42" t="str">
        <f>'Raccolta voti'!B9</f>
        <v>1 PER IL PIEMONTE - GHIGO Enzo</v>
      </c>
      <c r="C20" s="33"/>
      <c r="D20" s="43">
        <f>'Raccolta voti'!C9</f>
        <v>12934</v>
      </c>
      <c r="E20" s="46">
        <f>SUM(D20/D13)</f>
        <v>0.4667123732544293</v>
      </c>
      <c r="F20" s="62" t="s">
        <v>47</v>
      </c>
    </row>
    <row r="21" spans="1:6" s="31" customFormat="1" ht="28.5" customHeight="1">
      <c r="A21" s="32"/>
      <c r="B21" s="32" t="str">
        <f>'Raccolta voti'!B10</f>
        <v>2 DEMOCRAZIA CRISTIANA - ROTONDI Gianfranco</v>
      </c>
      <c r="C21" s="34"/>
      <c r="D21" s="43">
        <f>'Raccolta voti'!C10</f>
        <v>352</v>
      </c>
      <c r="E21" s="46">
        <f>SUM(D21/D13)</f>
        <v>0.012701620178255692</v>
      </c>
      <c r="F21" s="62" t="s">
        <v>47</v>
      </c>
    </row>
    <row r="22" spans="1:6" s="31" customFormat="1" ht="28.5" customHeight="1">
      <c r="A22" s="35"/>
      <c r="B22" s="42" t="str">
        <f>'Raccolta voti'!B11</f>
        <v>3 ALTERNATIVA SOCIALE - MUSSOLINI - ELLENA Lodovico</v>
      </c>
      <c r="C22" s="33"/>
      <c r="D22" s="43">
        <f>'Raccolta voti'!C11</f>
        <v>431</v>
      </c>
      <c r="E22" s="46">
        <f>SUM(D22/D13)</f>
        <v>0.015552267888716487</v>
      </c>
      <c r="F22" s="62" t="s">
        <v>47</v>
      </c>
    </row>
    <row r="23" spans="1:6" s="31" customFormat="1" ht="28.5" customHeight="1">
      <c r="A23" s="35"/>
      <c r="B23" s="42" t="str">
        <f>'Raccolta voti'!B12</f>
        <v>4 L'UNIONE PER BRESSO - BRESSO Mercedes</v>
      </c>
      <c r="C23" s="33"/>
      <c r="D23" s="43">
        <f>'Raccolta voti'!C12</f>
        <v>12201</v>
      </c>
      <c r="E23" s="46">
        <f>SUM(D23/D13)</f>
        <v>0.4402626925991412</v>
      </c>
      <c r="F23" s="62" t="s">
        <v>47</v>
      </c>
    </row>
    <row r="24" spans="1:6" ht="28.5" customHeight="1">
      <c r="A24" s="3"/>
      <c r="B24" s="66" t="s">
        <v>9</v>
      </c>
      <c r="C24" s="67"/>
      <c r="D24" s="68">
        <f>'Raccolta voti'!$C$13</f>
        <v>25918</v>
      </c>
      <c r="E24" s="69">
        <f>SUM(D24/D13)</f>
        <v>0.9352289539205427</v>
      </c>
      <c r="F24" s="70" t="s">
        <v>8</v>
      </c>
    </row>
    <row r="25" spans="1:6" ht="15.75">
      <c r="A25" s="3"/>
      <c r="B25" s="64"/>
      <c r="C25" s="64"/>
      <c r="D25" s="27"/>
      <c r="E25" s="65"/>
      <c r="F25" s="29"/>
    </row>
    <row r="26" spans="2:5" ht="15.75">
      <c r="B26" s="2" t="s">
        <v>12</v>
      </c>
      <c r="C26" s="2"/>
      <c r="D26" s="1">
        <f>'Raccolta voti'!$C$20</f>
        <v>49</v>
      </c>
      <c r="E26" s="15" t="s">
        <v>13</v>
      </c>
    </row>
  </sheetData>
  <mergeCells count="4">
    <mergeCell ref="A5:F5"/>
    <mergeCell ref="A3:F3"/>
    <mergeCell ref="A4:F4"/>
    <mergeCell ref="A2:F2"/>
  </mergeCells>
  <printOptions horizontalCentered="1" verticalCentered="1"/>
  <pageMargins left="0.17" right="0.2755905511811024" top="0.27" bottom="0.22" header="0.25" footer="0.2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zoomScale="75" zoomScaleNormal="75" workbookViewId="0" topLeftCell="A2">
      <selection activeCell="A1" sqref="A1:IV16384"/>
    </sheetView>
  </sheetViews>
  <sheetFormatPr defaultColWidth="9.140625" defaultRowHeight="12.75"/>
  <cols>
    <col min="1" max="1" width="9.421875" style="0" customWidth="1"/>
    <col min="2" max="2" width="65.140625" style="0" customWidth="1"/>
    <col min="3" max="3" width="8.28125" style="0" customWidth="1"/>
    <col min="4" max="4" width="8.140625" style="0" customWidth="1"/>
    <col min="5" max="5" width="8.7109375" style="13" customWidth="1"/>
    <col min="6" max="6" width="21.57421875" style="0" customWidth="1"/>
  </cols>
  <sheetData>
    <row r="1" ht="15"/>
    <row r="2" spans="1:6" ht="18.75">
      <c r="A2" s="83" t="s">
        <v>11</v>
      </c>
      <c r="B2" s="83"/>
      <c r="C2" s="83"/>
      <c r="D2" s="83"/>
      <c r="E2" s="83"/>
      <c r="F2" s="83"/>
    </row>
    <row r="3" spans="1:6" ht="15.75">
      <c r="A3" s="82" t="s">
        <v>48</v>
      </c>
      <c r="B3" s="82"/>
      <c r="C3" s="82"/>
      <c r="D3" s="82"/>
      <c r="E3" s="82"/>
      <c r="F3" s="82"/>
    </row>
    <row r="4" spans="1:6" ht="15" customHeight="1">
      <c r="A4" s="81" t="s">
        <v>49</v>
      </c>
      <c r="B4" s="81"/>
      <c r="C4" s="81"/>
      <c r="D4" s="81"/>
      <c r="E4" s="81"/>
      <c r="F4" s="81"/>
    </row>
    <row r="5" spans="1:6" ht="15.75">
      <c r="A5" s="81" t="s">
        <v>52</v>
      </c>
      <c r="B5" s="81"/>
      <c r="C5" s="81"/>
      <c r="D5" s="81"/>
      <c r="E5" s="81"/>
      <c r="F5" s="81"/>
    </row>
    <row r="6" spans="1:6" ht="15.75">
      <c r="A6" s="60"/>
      <c r="B6" s="60"/>
      <c r="C6" s="60"/>
      <c r="D6" s="60"/>
      <c r="E6" s="60"/>
      <c r="F6" s="60"/>
    </row>
    <row r="7" spans="1:6" ht="12.75">
      <c r="A7" s="36" t="s">
        <v>0</v>
      </c>
      <c r="B7" s="37" t="s">
        <v>1</v>
      </c>
      <c r="C7" s="37"/>
      <c r="D7" s="38">
        <f>'Raccolta voti'!C3</f>
        <v>18424</v>
      </c>
      <c r="E7" s="45"/>
      <c r="F7" s="40"/>
    </row>
    <row r="8" spans="1:6" ht="12.75">
      <c r="A8" s="37"/>
      <c r="B8" s="37" t="s">
        <v>2</v>
      </c>
      <c r="C8" s="37"/>
      <c r="D8" s="38">
        <f>'Raccolta voti'!C4</f>
        <v>20931</v>
      </c>
      <c r="E8" s="45"/>
      <c r="F8" s="40"/>
    </row>
    <row r="9" spans="1:6" ht="12.75">
      <c r="A9" s="37"/>
      <c r="B9" s="40" t="s">
        <v>4</v>
      </c>
      <c r="C9" s="40"/>
      <c r="D9" s="38">
        <f>'Raccolta voti'!C5</f>
        <v>39355</v>
      </c>
      <c r="E9" s="39"/>
      <c r="F9" s="40"/>
    </row>
    <row r="10" spans="1:6" ht="8.25" customHeight="1">
      <c r="A10" s="17"/>
      <c r="B10" s="29"/>
      <c r="C10" s="29"/>
      <c r="D10" s="27"/>
      <c r="E10" s="28"/>
      <c r="F10" s="30"/>
    </row>
    <row r="11" spans="1:6" ht="12.75">
      <c r="A11" s="36" t="s">
        <v>3</v>
      </c>
      <c r="B11" s="37" t="s">
        <v>1</v>
      </c>
      <c r="C11" s="37"/>
      <c r="D11" s="38">
        <f>'Raccolta voti'!C6</f>
        <v>13322</v>
      </c>
      <c r="E11" s="45">
        <f>SUM(D11/D7)</f>
        <v>0.7230785931393834</v>
      </c>
      <c r="F11" s="40" t="s">
        <v>7</v>
      </c>
    </row>
    <row r="12" spans="1:6" ht="12.75">
      <c r="A12" s="37"/>
      <c r="B12" s="37" t="s">
        <v>2</v>
      </c>
      <c r="C12" s="37"/>
      <c r="D12" s="38">
        <f>'Raccolta voti'!C7</f>
        <v>14391</v>
      </c>
      <c r="E12" s="45">
        <f>SUM(D12/D8)</f>
        <v>0.6875447900243657</v>
      </c>
      <c r="F12" s="40" t="s">
        <v>7</v>
      </c>
    </row>
    <row r="13" spans="1:6" ht="12.75">
      <c r="A13" s="37"/>
      <c r="B13" s="37" t="s">
        <v>4</v>
      </c>
      <c r="C13" s="37"/>
      <c r="D13" s="38">
        <f>'Raccolta voti'!C8</f>
        <v>27713</v>
      </c>
      <c r="E13" s="45">
        <f>SUM(D13/D9)</f>
        <v>0.7041799009020455</v>
      </c>
      <c r="F13" s="40" t="s">
        <v>7</v>
      </c>
    </row>
    <row r="14" spans="1:6" ht="9" customHeight="1">
      <c r="A14" s="17"/>
      <c r="B14" s="17"/>
      <c r="C14" s="17"/>
      <c r="D14" s="27"/>
      <c r="E14" s="28"/>
      <c r="F14" s="30"/>
    </row>
    <row r="15" spans="1:6" ht="12.75">
      <c r="A15" s="36"/>
      <c r="B15" s="63" t="s">
        <v>32</v>
      </c>
      <c r="C15" s="37"/>
      <c r="D15" s="38">
        <f>'Raccolta voti'!C14</f>
        <v>9</v>
      </c>
      <c r="E15" s="45">
        <f>SUM(D15/D13)</f>
        <v>0.00032475733410312847</v>
      </c>
      <c r="F15" s="40" t="s">
        <v>8</v>
      </c>
    </row>
    <row r="16" spans="1:6" ht="12.75">
      <c r="A16" s="36"/>
      <c r="B16" s="63" t="s">
        <v>19</v>
      </c>
      <c r="C16" s="37"/>
      <c r="D16" s="38">
        <f>'Raccolta voti'!$C$15</f>
        <v>474</v>
      </c>
      <c r="E16" s="45">
        <f>SUM(D16/D13)</f>
        <v>0.017103886262764767</v>
      </c>
      <c r="F16" s="40" t="s">
        <v>8</v>
      </c>
    </row>
    <row r="17" spans="1:6" ht="12.75">
      <c r="A17" s="36"/>
      <c r="B17" s="63" t="s">
        <v>33</v>
      </c>
      <c r="C17" s="37"/>
      <c r="D17" s="38">
        <f>'Raccolta voti'!$C$16</f>
        <v>1312</v>
      </c>
      <c r="E17" s="45">
        <f>SUM(D17/D13)</f>
        <v>0.0473424024825894</v>
      </c>
      <c r="F17" s="40" t="s">
        <v>8</v>
      </c>
    </row>
    <row r="18" spans="1:6" ht="12.75">
      <c r="A18" s="36"/>
      <c r="B18" s="37" t="s">
        <v>20</v>
      </c>
      <c r="C18" s="37"/>
      <c r="D18" s="38">
        <f>SUM(D15:D17)</f>
        <v>1795</v>
      </c>
      <c r="E18" s="45">
        <f>SUM(D18/D13)</f>
        <v>0.0647710460794573</v>
      </c>
      <c r="F18" s="40" t="s">
        <v>8</v>
      </c>
    </row>
    <row r="19" spans="1:6" ht="12.75">
      <c r="A19" s="36"/>
      <c r="B19" s="41" t="s">
        <v>9</v>
      </c>
      <c r="C19" s="41"/>
      <c r="D19" s="38">
        <f>'Raccolta voti'!$C$13</f>
        <v>25918</v>
      </c>
      <c r="E19" s="45">
        <f>SUM(D19/D13)</f>
        <v>0.9352289539205427</v>
      </c>
      <c r="F19" s="40" t="s">
        <v>8</v>
      </c>
    </row>
    <row r="20" spans="1:5" ht="15.75">
      <c r="A20" s="5"/>
      <c r="B20" s="8"/>
      <c r="C20" s="8"/>
      <c r="D20" s="4"/>
      <c r="E20" s="14"/>
    </row>
    <row r="21" spans="1:6" s="31" customFormat="1" ht="27.75" customHeight="1">
      <c r="A21" s="32" t="s">
        <v>5</v>
      </c>
      <c r="B21" s="42" t="str">
        <f>'Raccolta voti'!B9</f>
        <v>1 PER IL PIEMONTE - GHIGO Enzo</v>
      </c>
      <c r="C21" s="33"/>
      <c r="D21" s="43">
        <f>'Raccolta voti'!C9</f>
        <v>12934</v>
      </c>
      <c r="E21" s="46">
        <f>SUM(D21/D19)</f>
        <v>0.499035419399645</v>
      </c>
      <c r="F21" s="62" t="s">
        <v>50</v>
      </c>
    </row>
    <row r="22" spans="1:6" s="31" customFormat="1" ht="27.75" customHeight="1">
      <c r="A22" s="32"/>
      <c r="B22" s="32" t="str">
        <f>'Raccolta voti'!B10</f>
        <v>2 DEMOCRAZIA CRISTIANA - ROTONDI Gianfranco</v>
      </c>
      <c r="C22" s="34"/>
      <c r="D22" s="43">
        <f>'Raccolta voti'!C10</f>
        <v>352</v>
      </c>
      <c r="E22" s="46">
        <f>SUM(D22/D19)</f>
        <v>0.013581294852997916</v>
      </c>
      <c r="F22" s="62" t="s">
        <v>50</v>
      </c>
    </row>
    <row r="23" spans="1:6" s="31" customFormat="1" ht="27.75" customHeight="1">
      <c r="A23" s="35"/>
      <c r="B23" s="42" t="str">
        <f>'Raccolta voti'!B11</f>
        <v>3 ALTERNATIVA SOCIALE - MUSSOLINI - ELLENA Lodovico</v>
      </c>
      <c r="C23" s="33"/>
      <c r="D23" s="43">
        <f>'Raccolta voti'!C11</f>
        <v>431</v>
      </c>
      <c r="E23" s="46">
        <f>SUM(D23/D19)</f>
        <v>0.016629369550119608</v>
      </c>
      <c r="F23" s="62" t="s">
        <v>50</v>
      </c>
    </row>
    <row r="24" spans="1:6" s="31" customFormat="1" ht="27.75" customHeight="1">
      <c r="A24" s="35"/>
      <c r="B24" s="42" t="str">
        <f>'Raccolta voti'!B12</f>
        <v>4 L'UNIONE PER BRESSO - BRESSO Mercedes</v>
      </c>
      <c r="C24" s="33"/>
      <c r="D24" s="43">
        <f>'Raccolta voti'!C12</f>
        <v>12201</v>
      </c>
      <c r="E24" s="46">
        <f>SUM(D24/D19)</f>
        <v>0.47075391619723744</v>
      </c>
      <c r="F24" s="62" t="s">
        <v>50</v>
      </c>
    </row>
    <row r="25" spans="1:6" ht="28.5" customHeight="1">
      <c r="A25" s="3"/>
      <c r="B25" s="66" t="s">
        <v>9</v>
      </c>
      <c r="C25" s="67"/>
      <c r="D25" s="68">
        <f>'Raccolta voti'!$C$13</f>
        <v>25918</v>
      </c>
      <c r="E25" s="69"/>
      <c r="F25" s="70"/>
    </row>
    <row r="26" spans="1:6" ht="15.75" customHeight="1">
      <c r="A26" s="3"/>
      <c r="B26" s="71"/>
      <c r="C26" s="8"/>
      <c r="D26" s="72"/>
      <c r="E26" s="73"/>
      <c r="F26" s="74"/>
    </row>
    <row r="27" spans="2:5" ht="15.75">
      <c r="B27" s="2" t="s">
        <v>12</v>
      </c>
      <c r="C27" s="2"/>
      <c r="D27" s="1">
        <f>'Raccolta voti'!$C$20</f>
        <v>49</v>
      </c>
      <c r="E27" s="15" t="s">
        <v>13</v>
      </c>
    </row>
  </sheetData>
  <mergeCells count="4">
    <mergeCell ref="A5:F5"/>
    <mergeCell ref="A3:F3"/>
    <mergeCell ref="A4:F4"/>
    <mergeCell ref="A2:F2"/>
  </mergeCells>
  <printOptions horizontalCentered="1" verticalCentered="1"/>
  <pageMargins left="0.17" right="0.2755905511811024" top="0.27" bottom="0.22" header="0.25" footer="0.2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6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7.28125" style="7" customWidth="1"/>
    <col min="2" max="2" width="48.421875" style="7" customWidth="1"/>
    <col min="3" max="3" width="6.8515625" style="7" customWidth="1"/>
    <col min="4" max="9" width="4.8515625" style="7" customWidth="1"/>
    <col min="10" max="10" width="5.28125" style="7" customWidth="1"/>
    <col min="11" max="52" width="4.8515625" style="7" customWidth="1"/>
    <col min="53" max="16384" width="8.8515625" style="7" customWidth="1"/>
  </cols>
  <sheetData>
    <row r="1" ht="12.75"/>
    <row r="2" ht="12.75">
      <c r="B2" s="9" t="s">
        <v>27</v>
      </c>
    </row>
    <row r="3" ht="12.75">
      <c r="A3" s="9"/>
    </row>
    <row r="4" spans="1:20" ht="12.75">
      <c r="A4" s="55" t="s">
        <v>53</v>
      </c>
      <c r="Q4" s="16" t="s">
        <v>29</v>
      </c>
      <c r="T4" s="7" t="s">
        <v>15</v>
      </c>
    </row>
    <row r="5" ht="12.75">
      <c r="A5" s="9"/>
    </row>
    <row r="6" spans="1:27" ht="18" customHeight="1">
      <c r="A6" s="18"/>
      <c r="B6" s="18" t="s">
        <v>6</v>
      </c>
      <c r="C6" s="18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1">
        <v>21</v>
      </c>
      <c r="Y6" s="11">
        <v>22</v>
      </c>
      <c r="Z6" s="11">
        <v>23</v>
      </c>
      <c r="AA6" s="11">
        <v>24</v>
      </c>
    </row>
    <row r="7" spans="1:27" ht="18" customHeight="1">
      <c r="A7" s="11" t="s">
        <v>0</v>
      </c>
      <c r="B7" s="18" t="s">
        <v>1</v>
      </c>
      <c r="C7" s="18">
        <f>'Raccolta voti'!C3</f>
        <v>18424</v>
      </c>
      <c r="D7" s="18">
        <f>'Raccolta voti'!D3</f>
        <v>400</v>
      </c>
      <c r="E7" s="18">
        <f>'Raccolta voti'!E3</f>
        <v>285</v>
      </c>
      <c r="F7" s="18">
        <f>'Raccolta voti'!F3</f>
        <v>351</v>
      </c>
      <c r="G7" s="18">
        <f>'Raccolta voti'!G3</f>
        <v>356</v>
      </c>
      <c r="H7" s="18">
        <f>'Raccolta voti'!H3</f>
        <v>320</v>
      </c>
      <c r="I7" s="18">
        <f>'Raccolta voti'!I3</f>
        <v>403</v>
      </c>
      <c r="J7" s="18">
        <f>'Raccolta voti'!J3</f>
        <v>360</v>
      </c>
      <c r="K7" s="18">
        <f>'Raccolta voti'!K3</f>
        <v>356</v>
      </c>
      <c r="L7" s="18">
        <f>'Raccolta voti'!L3</f>
        <v>458</v>
      </c>
      <c r="M7" s="18">
        <f>'Raccolta voti'!M3</f>
        <v>414</v>
      </c>
      <c r="N7" s="18">
        <f>'Raccolta voti'!N3</f>
        <v>396</v>
      </c>
      <c r="O7" s="18">
        <f>'Raccolta voti'!O3</f>
        <v>416</v>
      </c>
      <c r="P7" s="18">
        <f>'Raccolta voti'!P3</f>
        <v>341</v>
      </c>
      <c r="Q7" s="18">
        <f>'Raccolta voti'!Q3</f>
        <v>384</v>
      </c>
      <c r="R7" s="18">
        <f>'Raccolta voti'!R3</f>
        <v>350</v>
      </c>
      <c r="S7" s="18">
        <f>'Raccolta voti'!S3</f>
        <v>365</v>
      </c>
      <c r="T7" s="18">
        <f>'Raccolta voti'!T3</f>
        <v>334</v>
      </c>
      <c r="U7" s="18">
        <f>'Raccolta voti'!U3</f>
        <v>372</v>
      </c>
      <c r="V7" s="18">
        <f>'Raccolta voti'!V3</f>
        <v>370</v>
      </c>
      <c r="W7" s="18">
        <f>'Raccolta voti'!W3</f>
        <v>417</v>
      </c>
      <c r="X7" s="18">
        <f>'Raccolta voti'!X3</f>
        <v>433</v>
      </c>
      <c r="Y7" s="18">
        <f>'Raccolta voti'!Y3</f>
        <v>343</v>
      </c>
      <c r="Z7" s="18">
        <f>'Raccolta voti'!Z3</f>
        <v>334</v>
      </c>
      <c r="AA7" s="18">
        <f>'Raccolta voti'!AA3</f>
        <v>448</v>
      </c>
    </row>
    <row r="8" spans="1:27" ht="18" customHeight="1">
      <c r="A8" s="18"/>
      <c r="B8" s="18" t="s">
        <v>2</v>
      </c>
      <c r="C8" s="18">
        <f>'Raccolta voti'!C4</f>
        <v>20931</v>
      </c>
      <c r="D8" s="18">
        <f>'Raccolta voti'!D4</f>
        <v>479</v>
      </c>
      <c r="E8" s="18">
        <f>'Raccolta voti'!E4</f>
        <v>481</v>
      </c>
      <c r="F8" s="18">
        <f>'Raccolta voti'!F4</f>
        <v>398</v>
      </c>
      <c r="G8" s="18">
        <f>'Raccolta voti'!G4</f>
        <v>454</v>
      </c>
      <c r="H8" s="18">
        <f>'Raccolta voti'!H4</f>
        <v>357</v>
      </c>
      <c r="I8" s="18">
        <f>'Raccolta voti'!I4</f>
        <v>429</v>
      </c>
      <c r="J8" s="18">
        <f>'Raccolta voti'!J4</f>
        <v>414</v>
      </c>
      <c r="K8" s="18">
        <f>'Raccolta voti'!K4</f>
        <v>391</v>
      </c>
      <c r="L8" s="18">
        <f>'Raccolta voti'!L4</f>
        <v>530</v>
      </c>
      <c r="M8" s="18">
        <f>'Raccolta voti'!M4</f>
        <v>486</v>
      </c>
      <c r="N8" s="18">
        <f>'Raccolta voti'!N4</f>
        <v>466</v>
      </c>
      <c r="O8" s="18">
        <f>'Raccolta voti'!O4</f>
        <v>479</v>
      </c>
      <c r="P8" s="18">
        <f>'Raccolta voti'!P4</f>
        <v>470</v>
      </c>
      <c r="Q8" s="18">
        <f>'Raccolta voti'!Q4</f>
        <v>470</v>
      </c>
      <c r="R8" s="18">
        <f>'Raccolta voti'!R4</f>
        <v>418</v>
      </c>
      <c r="S8" s="18">
        <f>'Raccolta voti'!S4</f>
        <v>446</v>
      </c>
      <c r="T8" s="18">
        <f>'Raccolta voti'!T4</f>
        <v>396</v>
      </c>
      <c r="U8" s="18">
        <f>'Raccolta voti'!U4</f>
        <v>422</v>
      </c>
      <c r="V8" s="18">
        <f>'Raccolta voti'!V4</f>
        <v>429</v>
      </c>
      <c r="W8" s="18">
        <f>'Raccolta voti'!W4</f>
        <v>456</v>
      </c>
      <c r="X8" s="18">
        <f>'Raccolta voti'!X4</f>
        <v>480</v>
      </c>
      <c r="Y8" s="18">
        <f>'Raccolta voti'!Y4</f>
        <v>369</v>
      </c>
      <c r="Z8" s="18">
        <f>'Raccolta voti'!Z4</f>
        <v>375</v>
      </c>
      <c r="AA8" s="18">
        <f>'Raccolta voti'!AA4</f>
        <v>520</v>
      </c>
    </row>
    <row r="9" spans="1:27" ht="18" customHeight="1">
      <c r="A9" s="18"/>
      <c r="B9" s="18" t="s">
        <v>4</v>
      </c>
      <c r="C9" s="18">
        <f>'Raccolta voti'!C5</f>
        <v>39355</v>
      </c>
      <c r="D9" s="18">
        <f>'Raccolta voti'!D5</f>
        <v>879</v>
      </c>
      <c r="E9" s="18">
        <f>'Raccolta voti'!E5</f>
        <v>766</v>
      </c>
      <c r="F9" s="18">
        <f>'Raccolta voti'!F5</f>
        <v>749</v>
      </c>
      <c r="G9" s="18">
        <f>'Raccolta voti'!G5</f>
        <v>810</v>
      </c>
      <c r="H9" s="18">
        <f>'Raccolta voti'!H5</f>
        <v>677</v>
      </c>
      <c r="I9" s="18">
        <f>'Raccolta voti'!I5</f>
        <v>832</v>
      </c>
      <c r="J9" s="18">
        <f>'Raccolta voti'!J5</f>
        <v>774</v>
      </c>
      <c r="K9" s="18">
        <f>'Raccolta voti'!K5</f>
        <v>747</v>
      </c>
      <c r="L9" s="18">
        <f>'Raccolta voti'!L5</f>
        <v>988</v>
      </c>
      <c r="M9" s="18">
        <f>'Raccolta voti'!M5</f>
        <v>900</v>
      </c>
      <c r="N9" s="18">
        <f>'Raccolta voti'!N5</f>
        <v>862</v>
      </c>
      <c r="O9" s="18">
        <f>'Raccolta voti'!O5</f>
        <v>895</v>
      </c>
      <c r="P9" s="18">
        <f>'Raccolta voti'!P5</f>
        <v>811</v>
      </c>
      <c r="Q9" s="18">
        <f>'Raccolta voti'!Q5</f>
        <v>854</v>
      </c>
      <c r="R9" s="18">
        <f>'Raccolta voti'!R5</f>
        <v>768</v>
      </c>
      <c r="S9" s="18">
        <f>'Raccolta voti'!S5</f>
        <v>811</v>
      </c>
      <c r="T9" s="18">
        <f>'Raccolta voti'!T5</f>
        <v>730</v>
      </c>
      <c r="U9" s="18">
        <f>'Raccolta voti'!U5</f>
        <v>794</v>
      </c>
      <c r="V9" s="18">
        <f>'Raccolta voti'!V5</f>
        <v>799</v>
      </c>
      <c r="W9" s="18">
        <f>'Raccolta voti'!W5</f>
        <v>873</v>
      </c>
      <c r="X9" s="18">
        <f>'Raccolta voti'!X5</f>
        <v>913</v>
      </c>
      <c r="Y9" s="18">
        <f>'Raccolta voti'!Y5</f>
        <v>712</v>
      </c>
      <c r="Z9" s="18">
        <f>'Raccolta voti'!Z5</f>
        <v>709</v>
      </c>
      <c r="AA9" s="18">
        <f>'Raccolta voti'!AA5</f>
        <v>968</v>
      </c>
    </row>
    <row r="10" ht="18" customHeight="1"/>
    <row r="11" spans="1:27" ht="18" customHeight="1">
      <c r="A11" s="11" t="s">
        <v>3</v>
      </c>
      <c r="B11" s="18" t="s">
        <v>1</v>
      </c>
      <c r="C11" s="18">
        <f>'Raccolta voti'!C6</f>
        <v>13322</v>
      </c>
      <c r="D11" s="18">
        <f>'Raccolta voti'!D6</f>
        <v>278</v>
      </c>
      <c r="E11" s="18">
        <f>'Raccolta voti'!E6</f>
        <v>180</v>
      </c>
      <c r="F11" s="18">
        <f>'Raccolta voti'!F6</f>
        <v>204</v>
      </c>
      <c r="G11" s="18">
        <f>'Raccolta voti'!G6</f>
        <v>234</v>
      </c>
      <c r="H11" s="18">
        <f>'Raccolta voti'!H6</f>
        <v>222</v>
      </c>
      <c r="I11" s="18">
        <f>'Raccolta voti'!I6</f>
        <v>302</v>
      </c>
      <c r="J11" s="18">
        <f>'Raccolta voti'!J6</f>
        <v>258</v>
      </c>
      <c r="K11" s="18">
        <f>'Raccolta voti'!K6</f>
        <v>245</v>
      </c>
      <c r="L11" s="18">
        <f>'Raccolta voti'!L6</f>
        <v>310</v>
      </c>
      <c r="M11" s="18">
        <f>'Raccolta voti'!M6</f>
        <v>305</v>
      </c>
      <c r="N11" s="18">
        <f>'Raccolta voti'!N6</f>
        <v>273</v>
      </c>
      <c r="O11" s="18">
        <f>'Raccolta voti'!O6</f>
        <v>291</v>
      </c>
      <c r="P11" s="18">
        <f>'Raccolta voti'!P6</f>
        <v>237</v>
      </c>
      <c r="Q11" s="18">
        <f>'Raccolta voti'!Q6</f>
        <v>301</v>
      </c>
      <c r="R11" s="18">
        <f>'Raccolta voti'!R6</f>
        <v>267</v>
      </c>
      <c r="S11" s="18">
        <f>'Raccolta voti'!S6</f>
        <v>321</v>
      </c>
      <c r="T11" s="18">
        <f>'Raccolta voti'!T6</f>
        <v>268</v>
      </c>
      <c r="U11" s="18">
        <f>'Raccolta voti'!U6</f>
        <v>276</v>
      </c>
      <c r="V11" s="18">
        <f>'Raccolta voti'!V6</f>
        <v>274</v>
      </c>
      <c r="W11" s="18">
        <f>'Raccolta voti'!W6</f>
        <v>312</v>
      </c>
      <c r="X11" s="18">
        <f>'Raccolta voti'!X6</f>
        <v>314</v>
      </c>
      <c r="Y11" s="18">
        <f>'Raccolta voti'!Y6</f>
        <v>265</v>
      </c>
      <c r="Z11" s="18">
        <f>'Raccolta voti'!Z6</f>
        <v>256</v>
      </c>
      <c r="AA11" s="18">
        <f>'Raccolta voti'!AA6</f>
        <v>328</v>
      </c>
    </row>
    <row r="12" spans="1:27" ht="18" customHeight="1">
      <c r="A12" s="18"/>
      <c r="B12" s="18" t="s">
        <v>2</v>
      </c>
      <c r="C12" s="18">
        <f>'Raccolta voti'!C7</f>
        <v>14391</v>
      </c>
      <c r="D12" s="18">
        <f>'Raccolta voti'!D7</f>
        <v>309</v>
      </c>
      <c r="E12" s="18">
        <f>'Raccolta voti'!E7</f>
        <v>241</v>
      </c>
      <c r="F12" s="18">
        <f>'Raccolta voti'!F7</f>
        <v>209</v>
      </c>
      <c r="G12" s="18">
        <f>'Raccolta voti'!G7</f>
        <v>292</v>
      </c>
      <c r="H12" s="18">
        <f>'Raccolta voti'!H7</f>
        <v>247</v>
      </c>
      <c r="I12" s="18">
        <f>'Raccolta voti'!I7</f>
        <v>312</v>
      </c>
      <c r="J12" s="18">
        <f>'Raccolta voti'!J7</f>
        <v>285</v>
      </c>
      <c r="K12" s="18">
        <f>'Raccolta voti'!K7</f>
        <v>279</v>
      </c>
      <c r="L12" s="18">
        <f>'Raccolta voti'!L7</f>
        <v>332</v>
      </c>
      <c r="M12" s="18">
        <f>'Raccolta voti'!M7</f>
        <v>352</v>
      </c>
      <c r="N12" s="18">
        <f>'Raccolta voti'!N7</f>
        <v>295</v>
      </c>
      <c r="O12" s="18">
        <f>'Raccolta voti'!O7</f>
        <v>308</v>
      </c>
      <c r="P12" s="18">
        <f>'Raccolta voti'!P7</f>
        <v>316</v>
      </c>
      <c r="Q12" s="18">
        <f>'Raccolta voti'!Q7</f>
        <v>357</v>
      </c>
      <c r="R12" s="18">
        <f>'Raccolta voti'!R7</f>
        <v>283</v>
      </c>
      <c r="S12" s="18">
        <f>'Raccolta voti'!S7</f>
        <v>276</v>
      </c>
      <c r="T12" s="18">
        <f>'Raccolta voti'!T7</f>
        <v>309</v>
      </c>
      <c r="U12" s="18">
        <f>'Raccolta voti'!U7</f>
        <v>297</v>
      </c>
      <c r="V12" s="18">
        <f>'Raccolta voti'!V7</f>
        <v>298</v>
      </c>
      <c r="W12" s="18">
        <f>'Raccolta voti'!W7</f>
        <v>329</v>
      </c>
      <c r="X12" s="18">
        <f>'Raccolta voti'!X7</f>
        <v>333</v>
      </c>
      <c r="Y12" s="18">
        <f>'Raccolta voti'!Y7</f>
        <v>258</v>
      </c>
      <c r="Z12" s="18">
        <f>'Raccolta voti'!Z7</f>
        <v>281</v>
      </c>
      <c r="AA12" s="18">
        <f>'Raccolta voti'!AA7</f>
        <v>381</v>
      </c>
    </row>
    <row r="13" spans="1:27" ht="18" customHeight="1">
      <c r="A13" s="18"/>
      <c r="B13" s="18" t="s">
        <v>4</v>
      </c>
      <c r="C13" s="18">
        <f>'Raccolta voti'!C8</f>
        <v>27713</v>
      </c>
      <c r="D13" s="18">
        <f>'Raccolta voti'!D8</f>
        <v>587</v>
      </c>
      <c r="E13" s="18">
        <f>'Raccolta voti'!E8</f>
        <v>421</v>
      </c>
      <c r="F13" s="18">
        <f>'Raccolta voti'!F8</f>
        <v>413</v>
      </c>
      <c r="G13" s="18">
        <f>'Raccolta voti'!G8</f>
        <v>526</v>
      </c>
      <c r="H13" s="18">
        <f>'Raccolta voti'!H8</f>
        <v>469</v>
      </c>
      <c r="I13" s="18">
        <f>'Raccolta voti'!I8</f>
        <v>614</v>
      </c>
      <c r="J13" s="18">
        <f>'Raccolta voti'!J8</f>
        <v>543</v>
      </c>
      <c r="K13" s="18">
        <f>'Raccolta voti'!K8</f>
        <v>524</v>
      </c>
      <c r="L13" s="18">
        <f>'Raccolta voti'!L8</f>
        <v>642</v>
      </c>
      <c r="M13" s="18">
        <f>'Raccolta voti'!M8</f>
        <v>657</v>
      </c>
      <c r="N13" s="18">
        <f>'Raccolta voti'!N8</f>
        <v>568</v>
      </c>
      <c r="O13" s="18">
        <f>'Raccolta voti'!O8</f>
        <v>599</v>
      </c>
      <c r="P13" s="18">
        <f>'Raccolta voti'!P8</f>
        <v>553</v>
      </c>
      <c r="Q13" s="18">
        <f>'Raccolta voti'!Q8</f>
        <v>658</v>
      </c>
      <c r="R13" s="18">
        <f>'Raccolta voti'!R8</f>
        <v>550</v>
      </c>
      <c r="S13" s="18">
        <f>'Raccolta voti'!S8</f>
        <v>597</v>
      </c>
      <c r="T13" s="18">
        <f>'Raccolta voti'!T8</f>
        <v>577</v>
      </c>
      <c r="U13" s="18">
        <f>'Raccolta voti'!U8</f>
        <v>573</v>
      </c>
      <c r="V13" s="18">
        <f>'Raccolta voti'!V8</f>
        <v>572</v>
      </c>
      <c r="W13" s="18">
        <f>'Raccolta voti'!W8</f>
        <v>641</v>
      </c>
      <c r="X13" s="18">
        <f>'Raccolta voti'!X8</f>
        <v>647</v>
      </c>
      <c r="Y13" s="18">
        <f>'Raccolta voti'!Y8</f>
        <v>523</v>
      </c>
      <c r="Z13" s="18">
        <f>'Raccolta voti'!Z8</f>
        <v>537</v>
      </c>
      <c r="AA13" s="18">
        <f>'Raccolta voti'!AA8</f>
        <v>709</v>
      </c>
    </row>
    <row r="14" spans="1:27" ht="18" customHeight="1">
      <c r="A14" s="11"/>
      <c r="B14" s="63" t="s">
        <v>32</v>
      </c>
      <c r="C14" s="18">
        <f>'Raccolta voti'!C14</f>
        <v>9</v>
      </c>
      <c r="D14" s="18">
        <f>'Raccolta voti'!D14</f>
        <v>0</v>
      </c>
      <c r="E14" s="18">
        <f>'Raccolta voti'!E14</f>
        <v>0</v>
      </c>
      <c r="F14" s="18">
        <f>'Raccolta voti'!F14</f>
        <v>0</v>
      </c>
      <c r="G14" s="18">
        <f>'Raccolta voti'!G14</f>
        <v>0</v>
      </c>
      <c r="H14" s="18">
        <f>'Raccolta voti'!H14</f>
        <v>0</v>
      </c>
      <c r="I14" s="18">
        <f>'Raccolta voti'!I14</f>
        <v>0</v>
      </c>
      <c r="J14" s="18">
        <f>'Raccolta voti'!J14</f>
        <v>0</v>
      </c>
      <c r="K14" s="18">
        <f>'Raccolta voti'!K14</f>
        <v>0</v>
      </c>
      <c r="L14" s="18">
        <f>'Raccolta voti'!L14</f>
        <v>0</v>
      </c>
      <c r="M14" s="18">
        <f>'Raccolta voti'!M14</f>
        <v>0</v>
      </c>
      <c r="N14" s="18">
        <f>'Raccolta voti'!N14</f>
        <v>0</v>
      </c>
      <c r="O14" s="18">
        <f>'Raccolta voti'!O14</f>
        <v>0</v>
      </c>
      <c r="P14" s="18">
        <f>'Raccolta voti'!P14</f>
        <v>0</v>
      </c>
      <c r="Q14" s="18">
        <f>'Raccolta voti'!Q14</f>
        <v>0</v>
      </c>
      <c r="R14" s="18">
        <f>'Raccolta voti'!R14</f>
        <v>0</v>
      </c>
      <c r="S14" s="18">
        <f>'Raccolta voti'!S14</f>
        <v>0</v>
      </c>
      <c r="T14" s="18">
        <f>'Raccolta voti'!T14</f>
        <v>0</v>
      </c>
      <c r="U14" s="18">
        <f>'Raccolta voti'!U14</f>
        <v>4</v>
      </c>
      <c r="V14" s="18">
        <f>'Raccolta voti'!V14</f>
        <v>0</v>
      </c>
      <c r="W14" s="18">
        <f>'Raccolta voti'!W14</f>
        <v>0</v>
      </c>
      <c r="X14" s="18">
        <f>'Raccolta voti'!X14</f>
        <v>0</v>
      </c>
      <c r="Y14" s="18">
        <f>'Raccolta voti'!Y14</f>
        <v>0</v>
      </c>
      <c r="Z14" s="18">
        <f>'Raccolta voti'!Z14</f>
        <v>0</v>
      </c>
      <c r="AA14" s="18">
        <f>'Raccolta voti'!AA14</f>
        <v>0</v>
      </c>
    </row>
    <row r="15" spans="1:27" ht="18" customHeight="1">
      <c r="A15" s="11"/>
      <c r="B15" s="63" t="s">
        <v>19</v>
      </c>
      <c r="C15" s="18">
        <f>'Raccolta voti'!C15</f>
        <v>474</v>
      </c>
      <c r="D15" s="18">
        <f>'Raccolta voti'!D15</f>
        <v>9</v>
      </c>
      <c r="E15" s="18">
        <f>'Raccolta voti'!E15</f>
        <v>7</v>
      </c>
      <c r="F15" s="18">
        <f>'Raccolta voti'!F15</f>
        <v>9</v>
      </c>
      <c r="G15" s="18">
        <f>'Raccolta voti'!G15</f>
        <v>1</v>
      </c>
      <c r="H15" s="18">
        <f>'Raccolta voti'!H15</f>
        <v>9</v>
      </c>
      <c r="I15" s="18">
        <f>'Raccolta voti'!I15</f>
        <v>13</v>
      </c>
      <c r="J15" s="18">
        <f>'Raccolta voti'!J15</f>
        <v>8</v>
      </c>
      <c r="K15" s="18">
        <f>'Raccolta voti'!K15</f>
        <v>9</v>
      </c>
      <c r="L15" s="18">
        <f>'Raccolta voti'!L15</f>
        <v>16</v>
      </c>
      <c r="M15" s="18">
        <f>'Raccolta voti'!M15</f>
        <v>10</v>
      </c>
      <c r="N15" s="18">
        <f>'Raccolta voti'!N15</f>
        <v>6</v>
      </c>
      <c r="O15" s="18">
        <f>'Raccolta voti'!O15</f>
        <v>8</v>
      </c>
      <c r="P15" s="18">
        <f>'Raccolta voti'!P15</f>
        <v>7</v>
      </c>
      <c r="Q15" s="18">
        <f>'Raccolta voti'!Q15</f>
        <v>7</v>
      </c>
      <c r="R15" s="18">
        <f>'Raccolta voti'!R15</f>
        <v>6</v>
      </c>
      <c r="S15" s="18">
        <f>'Raccolta voti'!S15</f>
        <v>15</v>
      </c>
      <c r="T15" s="18">
        <f>'Raccolta voti'!T15</f>
        <v>13</v>
      </c>
      <c r="U15" s="18">
        <f>'Raccolta voti'!U15</f>
        <v>9</v>
      </c>
      <c r="V15" s="18">
        <f>'Raccolta voti'!V15</f>
        <v>10</v>
      </c>
      <c r="W15" s="18">
        <f>'Raccolta voti'!W15</f>
        <v>8</v>
      </c>
      <c r="X15" s="18">
        <f>'Raccolta voti'!X15</f>
        <v>13</v>
      </c>
      <c r="Y15" s="18">
        <f>'Raccolta voti'!Y15</f>
        <v>7</v>
      </c>
      <c r="Z15" s="18">
        <f>'Raccolta voti'!Z15</f>
        <v>10</v>
      </c>
      <c r="AA15" s="18">
        <f>'Raccolta voti'!AA15</f>
        <v>15</v>
      </c>
    </row>
    <row r="16" spans="1:27" ht="18" customHeight="1">
      <c r="A16" s="11"/>
      <c r="B16" s="63" t="s">
        <v>33</v>
      </c>
      <c r="C16" s="18">
        <f>'Raccolta voti'!C16</f>
        <v>1312</v>
      </c>
      <c r="D16" s="18">
        <f>'Raccolta voti'!D16</f>
        <v>19</v>
      </c>
      <c r="E16" s="18">
        <f>'Raccolta voti'!E16</f>
        <v>17</v>
      </c>
      <c r="F16" s="18">
        <f>'Raccolta voti'!F16</f>
        <v>27</v>
      </c>
      <c r="G16" s="18">
        <f>'Raccolta voti'!G16</f>
        <v>32</v>
      </c>
      <c r="H16" s="18">
        <f>'Raccolta voti'!H16</f>
        <v>28</v>
      </c>
      <c r="I16" s="18">
        <f>'Raccolta voti'!I16</f>
        <v>24</v>
      </c>
      <c r="J16" s="18">
        <f>'Raccolta voti'!J16</f>
        <v>25</v>
      </c>
      <c r="K16" s="18">
        <f>'Raccolta voti'!K16</f>
        <v>24</v>
      </c>
      <c r="L16" s="18">
        <f>'Raccolta voti'!L16</f>
        <v>24</v>
      </c>
      <c r="M16" s="18">
        <f>'Raccolta voti'!M16</f>
        <v>26</v>
      </c>
      <c r="N16" s="18">
        <f>'Raccolta voti'!N16</f>
        <v>31</v>
      </c>
      <c r="O16" s="18">
        <f>'Raccolta voti'!O16</f>
        <v>41</v>
      </c>
      <c r="P16" s="18">
        <f>'Raccolta voti'!P16</f>
        <v>19</v>
      </c>
      <c r="Q16" s="18">
        <f>'Raccolta voti'!Q16</f>
        <v>24</v>
      </c>
      <c r="R16" s="18">
        <f>'Raccolta voti'!R16</f>
        <v>32</v>
      </c>
      <c r="S16" s="18">
        <f>'Raccolta voti'!S16</f>
        <v>20</v>
      </c>
      <c r="T16" s="18">
        <f>'Raccolta voti'!T16</f>
        <v>22</v>
      </c>
      <c r="U16" s="18">
        <f>'Raccolta voti'!U16</f>
        <v>19</v>
      </c>
      <c r="V16" s="18">
        <f>'Raccolta voti'!V16</f>
        <v>67</v>
      </c>
      <c r="W16" s="18">
        <f>'Raccolta voti'!W16</f>
        <v>30</v>
      </c>
      <c r="X16" s="18">
        <f>'Raccolta voti'!X16</f>
        <v>25</v>
      </c>
      <c r="Y16" s="18">
        <f>'Raccolta voti'!Y16</f>
        <v>24</v>
      </c>
      <c r="Z16" s="18">
        <f>'Raccolta voti'!Z16</f>
        <v>22</v>
      </c>
      <c r="AA16" s="18">
        <f>'Raccolta voti'!AA16</f>
        <v>44</v>
      </c>
    </row>
    <row r="17" spans="1:27" ht="18" customHeight="1">
      <c r="A17" s="11"/>
      <c r="B17" s="18" t="s">
        <v>20</v>
      </c>
      <c r="C17" s="18">
        <f aca="true" t="shared" si="0" ref="C17:AA17">SUM(C14:C16)</f>
        <v>1795</v>
      </c>
      <c r="D17" s="18">
        <f t="shared" si="0"/>
        <v>28</v>
      </c>
      <c r="E17" s="18">
        <f t="shared" si="0"/>
        <v>24</v>
      </c>
      <c r="F17" s="18">
        <f t="shared" si="0"/>
        <v>36</v>
      </c>
      <c r="G17" s="18">
        <f t="shared" si="0"/>
        <v>33</v>
      </c>
      <c r="H17" s="18">
        <f t="shared" si="0"/>
        <v>37</v>
      </c>
      <c r="I17" s="18">
        <f t="shared" si="0"/>
        <v>37</v>
      </c>
      <c r="J17" s="18">
        <f t="shared" si="0"/>
        <v>33</v>
      </c>
      <c r="K17" s="18">
        <f t="shared" si="0"/>
        <v>33</v>
      </c>
      <c r="L17" s="18">
        <f t="shared" si="0"/>
        <v>40</v>
      </c>
      <c r="M17" s="18">
        <f t="shared" si="0"/>
        <v>36</v>
      </c>
      <c r="N17" s="18">
        <f t="shared" si="0"/>
        <v>37</v>
      </c>
      <c r="O17" s="18">
        <f t="shared" si="0"/>
        <v>49</v>
      </c>
      <c r="P17" s="18">
        <f t="shared" si="0"/>
        <v>26</v>
      </c>
      <c r="Q17" s="18">
        <f t="shared" si="0"/>
        <v>31</v>
      </c>
      <c r="R17" s="18">
        <f t="shared" si="0"/>
        <v>38</v>
      </c>
      <c r="S17" s="18">
        <f t="shared" si="0"/>
        <v>35</v>
      </c>
      <c r="T17" s="18">
        <f t="shared" si="0"/>
        <v>35</v>
      </c>
      <c r="U17" s="18">
        <f t="shared" si="0"/>
        <v>32</v>
      </c>
      <c r="V17" s="18">
        <f t="shared" si="0"/>
        <v>77</v>
      </c>
      <c r="W17" s="18">
        <f t="shared" si="0"/>
        <v>38</v>
      </c>
      <c r="X17" s="18">
        <f t="shared" si="0"/>
        <v>38</v>
      </c>
      <c r="Y17" s="18">
        <f t="shared" si="0"/>
        <v>31</v>
      </c>
      <c r="Z17" s="18">
        <f t="shared" si="0"/>
        <v>32</v>
      </c>
      <c r="AA17" s="18">
        <f t="shared" si="0"/>
        <v>59</v>
      </c>
    </row>
    <row r="18" spans="1:2" ht="18" customHeight="1">
      <c r="A18" s="9"/>
      <c r="B18" s="21"/>
    </row>
    <row r="19" spans="1:27" ht="18" customHeight="1">
      <c r="A19" s="11" t="s">
        <v>5</v>
      </c>
      <c r="B19" s="48" t="str">
        <f>'Raccolta voti'!B9</f>
        <v>1 PER IL PIEMONTE - GHIGO Enzo</v>
      </c>
      <c r="C19" s="18">
        <f>'Raccolta voti'!C9</f>
        <v>12934</v>
      </c>
      <c r="D19" s="18">
        <f>'Raccolta voti'!D9</f>
        <v>333</v>
      </c>
      <c r="E19" s="18">
        <f>'Raccolta voti'!E9</f>
        <v>231</v>
      </c>
      <c r="F19" s="18">
        <f>'Raccolta voti'!F9</f>
        <v>247</v>
      </c>
      <c r="G19" s="18">
        <f>'Raccolta voti'!G9</f>
        <v>249</v>
      </c>
      <c r="H19" s="18">
        <f>'Raccolta voti'!H9</f>
        <v>202</v>
      </c>
      <c r="I19" s="18">
        <f>'Raccolta voti'!I9</f>
        <v>247</v>
      </c>
      <c r="J19" s="18">
        <f>'Raccolta voti'!J9</f>
        <v>243</v>
      </c>
      <c r="K19" s="18">
        <f>'Raccolta voti'!K9</f>
        <v>263</v>
      </c>
      <c r="L19" s="18">
        <f>'Raccolta voti'!L9</f>
        <v>295</v>
      </c>
      <c r="M19" s="18">
        <f>'Raccolta voti'!M9</f>
        <v>339</v>
      </c>
      <c r="N19" s="18">
        <f>'Raccolta voti'!N9</f>
        <v>274</v>
      </c>
      <c r="O19" s="18">
        <f>'Raccolta voti'!O9</f>
        <v>274</v>
      </c>
      <c r="P19" s="18">
        <f>'Raccolta voti'!P9</f>
        <v>288</v>
      </c>
      <c r="Q19" s="18">
        <f>'Raccolta voti'!Q9</f>
        <v>337</v>
      </c>
      <c r="R19" s="18">
        <f>'Raccolta voti'!R9</f>
        <v>269</v>
      </c>
      <c r="S19" s="18">
        <f>'Raccolta voti'!S9</f>
        <v>272</v>
      </c>
      <c r="T19" s="18">
        <f>'Raccolta voti'!T9</f>
        <v>310</v>
      </c>
      <c r="U19" s="18">
        <f>'Raccolta voti'!U9</f>
        <v>260</v>
      </c>
      <c r="V19" s="18">
        <f>'Raccolta voti'!V9</f>
        <v>258</v>
      </c>
      <c r="W19" s="18">
        <f>'Raccolta voti'!W9</f>
        <v>316</v>
      </c>
      <c r="X19" s="18">
        <f>'Raccolta voti'!X9</f>
        <v>322</v>
      </c>
      <c r="Y19" s="18">
        <f>'Raccolta voti'!Y9</f>
        <v>223</v>
      </c>
      <c r="Z19" s="18">
        <f>'Raccolta voti'!Z9</f>
        <v>241</v>
      </c>
      <c r="AA19" s="18">
        <f>'Raccolta voti'!AA9</f>
        <v>317</v>
      </c>
    </row>
    <row r="20" spans="1:27" ht="18" customHeight="1">
      <c r="A20" s="11"/>
      <c r="B20" s="37" t="str">
        <f>'Raccolta voti'!B10</f>
        <v>2 DEMOCRAZIA CRISTIANA - ROTONDI Gianfranco</v>
      </c>
      <c r="C20" s="18">
        <f>'Raccolta voti'!C10</f>
        <v>352</v>
      </c>
      <c r="D20" s="18">
        <f>'Raccolta voti'!D10</f>
        <v>3</v>
      </c>
      <c r="E20" s="18">
        <f>'Raccolta voti'!E10</f>
        <v>4</v>
      </c>
      <c r="F20" s="18">
        <f>'Raccolta voti'!F10</f>
        <v>1</v>
      </c>
      <c r="G20" s="18">
        <f>'Raccolta voti'!G10</f>
        <v>6</v>
      </c>
      <c r="H20" s="18">
        <f>'Raccolta voti'!H10</f>
        <v>5</v>
      </c>
      <c r="I20" s="18">
        <f>'Raccolta voti'!I10</f>
        <v>11</v>
      </c>
      <c r="J20" s="18">
        <f>'Raccolta voti'!J10</f>
        <v>6</v>
      </c>
      <c r="K20" s="18">
        <f>'Raccolta voti'!K10</f>
        <v>5</v>
      </c>
      <c r="L20" s="18">
        <f>'Raccolta voti'!L10</f>
        <v>12</v>
      </c>
      <c r="M20" s="18">
        <f>'Raccolta voti'!M10</f>
        <v>7</v>
      </c>
      <c r="N20" s="18">
        <f>'Raccolta voti'!N10</f>
        <v>3</v>
      </c>
      <c r="O20" s="18">
        <f>'Raccolta voti'!O10</f>
        <v>3</v>
      </c>
      <c r="P20" s="18">
        <f>'Raccolta voti'!P10</f>
        <v>2</v>
      </c>
      <c r="Q20" s="18">
        <f>'Raccolta voti'!Q10</f>
        <v>2</v>
      </c>
      <c r="R20" s="18">
        <f>'Raccolta voti'!R10</f>
        <v>9</v>
      </c>
      <c r="S20" s="18">
        <f>'Raccolta voti'!S10</f>
        <v>9</v>
      </c>
      <c r="T20" s="18">
        <f>'Raccolta voti'!T10</f>
        <v>3</v>
      </c>
      <c r="U20" s="18">
        <f>'Raccolta voti'!U10</f>
        <v>9</v>
      </c>
      <c r="V20" s="18">
        <f>'Raccolta voti'!V10</f>
        <v>8</v>
      </c>
      <c r="W20" s="18">
        <f>'Raccolta voti'!W10</f>
        <v>5</v>
      </c>
      <c r="X20" s="18">
        <f>'Raccolta voti'!X10</f>
        <v>7</v>
      </c>
      <c r="Y20" s="18">
        <f>'Raccolta voti'!Y10</f>
        <v>13</v>
      </c>
      <c r="Z20" s="18">
        <f>'Raccolta voti'!Z10</f>
        <v>5</v>
      </c>
      <c r="AA20" s="18">
        <f>'Raccolta voti'!AA10</f>
        <v>9</v>
      </c>
    </row>
    <row r="21" spans="1:27" ht="18" customHeight="1">
      <c r="A21" s="18"/>
      <c r="B21" s="75" t="str">
        <f>'Raccolta voti'!B11</f>
        <v>3 ALTERNATIVA SOCIALE - MUSSOLINI - ELLENA Lodovico</v>
      </c>
      <c r="C21" s="18">
        <f>'Raccolta voti'!C11</f>
        <v>431</v>
      </c>
      <c r="D21" s="18">
        <f>'Raccolta voti'!D11</f>
        <v>4</v>
      </c>
      <c r="E21" s="18">
        <f>'Raccolta voti'!E11</f>
        <v>3</v>
      </c>
      <c r="F21" s="18">
        <f>'Raccolta voti'!F11</f>
        <v>6</v>
      </c>
      <c r="G21" s="18">
        <f>'Raccolta voti'!G11</f>
        <v>8</v>
      </c>
      <c r="H21" s="18">
        <f>'Raccolta voti'!H11</f>
        <v>5</v>
      </c>
      <c r="I21" s="18">
        <f>'Raccolta voti'!I11</f>
        <v>14</v>
      </c>
      <c r="J21" s="18">
        <f>'Raccolta voti'!J11</f>
        <v>11</v>
      </c>
      <c r="K21" s="18">
        <f>'Raccolta voti'!K11</f>
        <v>4</v>
      </c>
      <c r="L21" s="18">
        <f>'Raccolta voti'!L11</f>
        <v>13</v>
      </c>
      <c r="M21" s="18">
        <f>'Raccolta voti'!M11</f>
        <v>9</v>
      </c>
      <c r="N21" s="18">
        <f>'Raccolta voti'!N11</f>
        <v>11</v>
      </c>
      <c r="O21" s="18">
        <f>'Raccolta voti'!O11</f>
        <v>12</v>
      </c>
      <c r="P21" s="18">
        <f>'Raccolta voti'!P11</f>
        <v>8</v>
      </c>
      <c r="Q21" s="18">
        <f>'Raccolta voti'!Q11</f>
        <v>3</v>
      </c>
      <c r="R21" s="18">
        <f>'Raccolta voti'!R11</f>
        <v>8</v>
      </c>
      <c r="S21" s="18">
        <f>'Raccolta voti'!S11</f>
        <v>8</v>
      </c>
      <c r="T21" s="18">
        <f>'Raccolta voti'!T11</f>
        <v>8</v>
      </c>
      <c r="U21" s="18">
        <f>'Raccolta voti'!U11</f>
        <v>13</v>
      </c>
      <c r="V21" s="18">
        <f>'Raccolta voti'!V11</f>
        <v>7</v>
      </c>
      <c r="W21" s="18">
        <f>'Raccolta voti'!W11</f>
        <v>13</v>
      </c>
      <c r="X21" s="18">
        <f>'Raccolta voti'!X11</f>
        <v>24</v>
      </c>
      <c r="Y21" s="18">
        <f>'Raccolta voti'!Y11</f>
        <v>7</v>
      </c>
      <c r="Z21" s="18">
        <f>'Raccolta voti'!Z11</f>
        <v>15</v>
      </c>
      <c r="AA21" s="18">
        <f>'Raccolta voti'!AA11</f>
        <v>14</v>
      </c>
    </row>
    <row r="22" spans="1:27" ht="18" customHeight="1">
      <c r="A22" s="18"/>
      <c r="B22" s="48" t="str">
        <f>'Raccolta voti'!B12</f>
        <v>4 L'UNIONE PER BRESSO - BRESSO Mercedes</v>
      </c>
      <c r="C22" s="18">
        <f>'Raccolta voti'!C12</f>
        <v>12201</v>
      </c>
      <c r="D22" s="18">
        <f>'Raccolta voti'!D12</f>
        <v>219</v>
      </c>
      <c r="E22" s="18">
        <f>'Raccolta voti'!E12</f>
        <v>159</v>
      </c>
      <c r="F22" s="18">
        <f>'Raccolta voti'!F12</f>
        <v>123</v>
      </c>
      <c r="G22" s="18">
        <f>'Raccolta voti'!G12</f>
        <v>230</v>
      </c>
      <c r="H22" s="18">
        <f>'Raccolta voti'!H12</f>
        <v>220</v>
      </c>
      <c r="I22" s="18">
        <f>'Raccolta voti'!I12</f>
        <v>305</v>
      </c>
      <c r="J22" s="18">
        <f>'Raccolta voti'!J12</f>
        <v>250</v>
      </c>
      <c r="K22" s="18">
        <f>'Raccolta voti'!K12</f>
        <v>219</v>
      </c>
      <c r="L22" s="18">
        <f>'Raccolta voti'!L12</f>
        <v>282</v>
      </c>
      <c r="M22" s="18">
        <f>'Raccolta voti'!M12</f>
        <v>266</v>
      </c>
      <c r="N22" s="18">
        <f>'Raccolta voti'!N12</f>
        <v>243</v>
      </c>
      <c r="O22" s="18">
        <f>'Raccolta voti'!O12</f>
        <v>261</v>
      </c>
      <c r="P22" s="18">
        <f>'Raccolta voti'!P12</f>
        <v>229</v>
      </c>
      <c r="Q22" s="18">
        <f>'Raccolta voti'!Q12</f>
        <v>285</v>
      </c>
      <c r="R22" s="18">
        <f>'Raccolta voti'!R12</f>
        <v>226</v>
      </c>
      <c r="S22" s="18">
        <f>'Raccolta voti'!S12</f>
        <v>273</v>
      </c>
      <c r="T22" s="18">
        <f>'Raccolta voti'!T12</f>
        <v>221</v>
      </c>
      <c r="U22" s="18">
        <f>'Raccolta voti'!U12</f>
        <v>259</v>
      </c>
      <c r="V22" s="18">
        <f>'Raccolta voti'!V12</f>
        <v>222</v>
      </c>
      <c r="W22" s="18">
        <f>'Raccolta voti'!W12</f>
        <v>269</v>
      </c>
      <c r="X22" s="18">
        <f>'Raccolta voti'!X12</f>
        <v>256</v>
      </c>
      <c r="Y22" s="18">
        <f>'Raccolta voti'!Y12</f>
        <v>249</v>
      </c>
      <c r="Z22" s="18">
        <f>'Raccolta voti'!Z12</f>
        <v>244</v>
      </c>
      <c r="AA22" s="18">
        <f>'Raccolta voti'!AA12</f>
        <v>310</v>
      </c>
    </row>
    <row r="23" ht="18" customHeight="1">
      <c r="B23" s="25"/>
    </row>
    <row r="24" spans="1:27" ht="18" customHeight="1">
      <c r="A24" s="18"/>
      <c r="B24" s="47" t="s">
        <v>9</v>
      </c>
      <c r="C24" s="18">
        <f>'Raccolta voti'!$C$13</f>
        <v>25918</v>
      </c>
      <c r="D24" s="18">
        <f>'Raccolta voti'!D13</f>
        <v>559</v>
      </c>
      <c r="E24" s="18">
        <f>'Raccolta voti'!E13</f>
        <v>397</v>
      </c>
      <c r="F24" s="18">
        <f>'Raccolta voti'!F13</f>
        <v>377</v>
      </c>
      <c r="G24" s="18">
        <f>'Raccolta voti'!G13</f>
        <v>493</v>
      </c>
      <c r="H24" s="18">
        <f>'Raccolta voti'!H13</f>
        <v>432</v>
      </c>
      <c r="I24" s="18">
        <f>'Raccolta voti'!I13</f>
        <v>577</v>
      </c>
      <c r="J24" s="18">
        <f>'Raccolta voti'!J13</f>
        <v>510</v>
      </c>
      <c r="K24" s="18">
        <f>'Raccolta voti'!K13</f>
        <v>491</v>
      </c>
      <c r="L24" s="18">
        <f>'Raccolta voti'!L13</f>
        <v>602</v>
      </c>
      <c r="M24" s="18">
        <f>'Raccolta voti'!M13</f>
        <v>621</v>
      </c>
      <c r="N24" s="18">
        <f>'Raccolta voti'!N13</f>
        <v>531</v>
      </c>
      <c r="O24" s="18">
        <f>'Raccolta voti'!O13</f>
        <v>550</v>
      </c>
      <c r="P24" s="18">
        <f>'Raccolta voti'!P13</f>
        <v>527</v>
      </c>
      <c r="Q24" s="18">
        <f>'Raccolta voti'!Q13</f>
        <v>627</v>
      </c>
      <c r="R24" s="18">
        <f>'Raccolta voti'!R13</f>
        <v>512</v>
      </c>
      <c r="S24" s="18">
        <f>'Raccolta voti'!S13</f>
        <v>562</v>
      </c>
      <c r="T24" s="18">
        <f>'Raccolta voti'!T13</f>
        <v>542</v>
      </c>
      <c r="U24" s="18">
        <f>'Raccolta voti'!U13</f>
        <v>541</v>
      </c>
      <c r="V24" s="18">
        <f>'Raccolta voti'!V13</f>
        <v>495</v>
      </c>
      <c r="W24" s="18">
        <f>'Raccolta voti'!W13</f>
        <v>603</v>
      </c>
      <c r="X24" s="18">
        <f>'Raccolta voti'!X13</f>
        <v>609</v>
      </c>
      <c r="Y24" s="18">
        <f>'Raccolta voti'!Y13</f>
        <v>492</v>
      </c>
      <c r="Z24" s="18">
        <f>'Raccolta voti'!Z13</f>
        <v>505</v>
      </c>
      <c r="AA24" s="18">
        <f>'Raccolta voti'!AA13</f>
        <v>650</v>
      </c>
    </row>
    <row r="26" spans="2:4" ht="12.75">
      <c r="B26" s="10" t="s">
        <v>16</v>
      </c>
      <c r="C26" s="7">
        <f>'Raccolta voti'!$C$20</f>
        <v>49</v>
      </c>
      <c r="D26" s="7" t="s">
        <v>13</v>
      </c>
    </row>
  </sheetData>
  <printOptions horizontalCentered="1" verticalCentered="1"/>
  <pageMargins left="0.2362204724409449" right="0.2362204724409449" top="0.7480314960629921" bottom="0.5511811023622047" header="0.5118110236220472" footer="0.5118110236220472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2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7.00390625" style="16" customWidth="1"/>
    <col min="2" max="2" width="46.28125" style="16" customWidth="1"/>
    <col min="3" max="3" width="6.7109375" style="16" customWidth="1"/>
    <col min="4" max="28" width="4.8515625" style="16" customWidth="1"/>
    <col min="29" max="16384" width="8.8515625" style="16" customWidth="1"/>
  </cols>
  <sheetData>
    <row r="1" ht="12.75"/>
    <row r="2" ht="12.75">
      <c r="B2" s="9" t="s">
        <v>27</v>
      </c>
    </row>
    <row r="3" ht="12.75"/>
    <row r="4" spans="1:20" ht="12.75">
      <c r="A4" s="55" t="s">
        <v>53</v>
      </c>
      <c r="B4" s="7"/>
      <c r="C4" s="7"/>
      <c r="D4" s="7"/>
      <c r="E4" s="7"/>
      <c r="H4" s="7"/>
      <c r="Q4" s="16" t="s">
        <v>29</v>
      </c>
      <c r="T4" s="7" t="s">
        <v>18</v>
      </c>
    </row>
    <row r="5" spans="1:15" ht="12.75">
      <c r="A5" s="9"/>
      <c r="B5" s="7"/>
      <c r="C5" s="7"/>
      <c r="D5" s="7"/>
      <c r="E5" s="7"/>
      <c r="H5" s="7"/>
      <c r="O5" s="7"/>
    </row>
    <row r="6" spans="1:28" ht="18" customHeight="1">
      <c r="A6" s="18"/>
      <c r="B6" s="18" t="s">
        <v>6</v>
      </c>
      <c r="C6" s="18"/>
      <c r="D6" s="11">
        <v>25</v>
      </c>
      <c r="E6" s="11">
        <v>26</v>
      </c>
      <c r="F6" s="11">
        <v>27</v>
      </c>
      <c r="G6" s="11">
        <v>28</v>
      </c>
      <c r="H6" s="11">
        <v>29</v>
      </c>
      <c r="I6" s="11">
        <v>30</v>
      </c>
      <c r="J6" s="11">
        <v>31</v>
      </c>
      <c r="K6" s="11">
        <v>32</v>
      </c>
      <c r="L6" s="11">
        <v>33</v>
      </c>
      <c r="M6" s="11">
        <v>34</v>
      </c>
      <c r="N6" s="11">
        <v>35</v>
      </c>
      <c r="O6" s="11">
        <v>36</v>
      </c>
      <c r="P6" s="11">
        <v>37</v>
      </c>
      <c r="Q6" s="11">
        <v>38</v>
      </c>
      <c r="R6" s="11">
        <v>39</v>
      </c>
      <c r="S6" s="11">
        <v>40</v>
      </c>
      <c r="T6" s="11">
        <v>41</v>
      </c>
      <c r="U6" s="11">
        <v>42</v>
      </c>
      <c r="V6" s="11">
        <v>43</v>
      </c>
      <c r="W6" s="11">
        <v>44</v>
      </c>
      <c r="X6" s="11">
        <v>45</v>
      </c>
      <c r="Y6" s="11">
        <v>46</v>
      </c>
      <c r="Z6" s="11">
        <v>47</v>
      </c>
      <c r="AA6" s="11">
        <v>48</v>
      </c>
      <c r="AB6" s="11">
        <v>49</v>
      </c>
    </row>
    <row r="7" spans="1:28" ht="18" customHeight="1">
      <c r="A7" s="11" t="s">
        <v>0</v>
      </c>
      <c r="B7" s="18" t="s">
        <v>1</v>
      </c>
      <c r="C7" s="18">
        <f>'Raccolta voti'!C3</f>
        <v>18424</v>
      </c>
      <c r="D7" s="18">
        <f>'Raccolta voti'!AB3</f>
        <v>459</v>
      </c>
      <c r="E7" s="18">
        <f>'Raccolta voti'!AC3</f>
        <v>432</v>
      </c>
      <c r="F7" s="18">
        <f>'Raccolta voti'!AD3</f>
        <v>375</v>
      </c>
      <c r="G7" s="18">
        <f>'Raccolta voti'!AE3</f>
        <v>374</v>
      </c>
      <c r="H7" s="18">
        <f>'Raccolta voti'!AF3</f>
        <v>327</v>
      </c>
      <c r="I7" s="18">
        <f>'Raccolta voti'!AG3</f>
        <v>367</v>
      </c>
      <c r="J7" s="18">
        <f>'Raccolta voti'!AH3</f>
        <v>340</v>
      </c>
      <c r="K7" s="18">
        <f>'Raccolta voti'!AI3</f>
        <v>310</v>
      </c>
      <c r="L7" s="18">
        <f>'Raccolta voti'!AJ3</f>
        <v>381</v>
      </c>
      <c r="M7" s="18">
        <f>'Raccolta voti'!AK3</f>
        <v>385</v>
      </c>
      <c r="N7" s="18">
        <f>'Raccolta voti'!AL3</f>
        <v>0</v>
      </c>
      <c r="O7" s="18">
        <f>'Raccolta voti'!AM3</f>
        <v>552</v>
      </c>
      <c r="P7" s="18">
        <f>'Raccolta voti'!AN3</f>
        <v>408</v>
      </c>
      <c r="Q7" s="18">
        <f>'Raccolta voti'!AO3</f>
        <v>408</v>
      </c>
      <c r="R7" s="18">
        <f>'Raccolta voti'!AP3</f>
        <v>366</v>
      </c>
      <c r="S7" s="18">
        <f>'Raccolta voti'!AQ3</f>
        <v>376</v>
      </c>
      <c r="T7" s="18">
        <f>'Raccolta voti'!AR3</f>
        <v>364</v>
      </c>
      <c r="U7" s="18">
        <f>'Raccolta voti'!AS3</f>
        <v>334</v>
      </c>
      <c r="V7" s="18">
        <f>'Raccolta voti'!AT3</f>
        <v>328</v>
      </c>
      <c r="W7" s="18">
        <f>'Raccolta voti'!AU3</f>
        <v>358</v>
      </c>
      <c r="X7" s="18">
        <f>'Raccolta voti'!AV3</f>
        <v>409</v>
      </c>
      <c r="Y7" s="18">
        <f>'Raccolta voti'!AW3</f>
        <v>393</v>
      </c>
      <c r="Z7" s="18">
        <f>'Raccolta voti'!AX3</f>
        <v>503</v>
      </c>
      <c r="AA7" s="18">
        <f>'Raccolta voti'!AY3</f>
        <v>366</v>
      </c>
      <c r="AB7" s="18">
        <f>'Raccolta voti'!AZ3</f>
        <v>503</v>
      </c>
    </row>
    <row r="8" spans="1:28" ht="18" customHeight="1">
      <c r="A8" s="18"/>
      <c r="B8" s="18" t="s">
        <v>2</v>
      </c>
      <c r="C8" s="18">
        <f>'Raccolta voti'!C4</f>
        <v>20931</v>
      </c>
      <c r="D8" s="18">
        <f>'Raccolta voti'!AB4</f>
        <v>541</v>
      </c>
      <c r="E8" s="18">
        <f>'Raccolta voti'!AC4</f>
        <v>534</v>
      </c>
      <c r="F8" s="18">
        <f>'Raccolta voti'!AD4</f>
        <v>393</v>
      </c>
      <c r="G8" s="18">
        <f>'Raccolta voti'!AE4</f>
        <v>385</v>
      </c>
      <c r="H8" s="18">
        <f>'Raccolta voti'!AF4</f>
        <v>362</v>
      </c>
      <c r="I8" s="18">
        <f>'Raccolta voti'!AG4</f>
        <v>390</v>
      </c>
      <c r="J8" s="18">
        <f>'Raccolta voti'!AH4</f>
        <v>324</v>
      </c>
      <c r="K8" s="18">
        <f>'Raccolta voti'!AI4</f>
        <v>356</v>
      </c>
      <c r="L8" s="18">
        <f>'Raccolta voti'!AJ4</f>
        <v>456</v>
      </c>
      <c r="M8" s="18">
        <f>'Raccolta voti'!AK4</f>
        <v>411</v>
      </c>
      <c r="N8" s="18">
        <f>'Raccolta voti'!AL4</f>
        <v>0</v>
      </c>
      <c r="O8" s="18">
        <f>'Raccolta voti'!AM4</f>
        <v>529</v>
      </c>
      <c r="P8" s="18">
        <f>'Raccolta voti'!AN4</f>
        <v>469</v>
      </c>
      <c r="Q8" s="18">
        <f>'Raccolta voti'!AO4</f>
        <v>477</v>
      </c>
      <c r="R8" s="18">
        <f>'Raccolta voti'!AP4</f>
        <v>351</v>
      </c>
      <c r="S8" s="18">
        <f>'Raccolta voti'!AQ4</f>
        <v>396</v>
      </c>
      <c r="T8" s="18">
        <f>'Raccolta voti'!AR4</f>
        <v>377</v>
      </c>
      <c r="U8" s="18">
        <f>'Raccolta voti'!AS4</f>
        <v>361</v>
      </c>
      <c r="V8" s="18">
        <f>'Raccolta voti'!AT4</f>
        <v>355</v>
      </c>
      <c r="W8" s="18">
        <f>'Raccolta voti'!AU4</f>
        <v>408</v>
      </c>
      <c r="X8" s="18">
        <f>'Raccolta voti'!AV4</f>
        <v>453</v>
      </c>
      <c r="Y8" s="18">
        <f>'Raccolta voti'!AW4</f>
        <v>474</v>
      </c>
      <c r="Z8" s="18">
        <f>'Raccolta voti'!AX4</f>
        <v>520</v>
      </c>
      <c r="AA8" s="18">
        <f>'Raccolta voti'!AY4</f>
        <v>453</v>
      </c>
      <c r="AB8" s="18">
        <f>'Raccolta voti'!AZ4</f>
        <v>541</v>
      </c>
    </row>
    <row r="9" spans="1:28" ht="18" customHeight="1">
      <c r="A9" s="18"/>
      <c r="B9" s="18" t="s">
        <v>4</v>
      </c>
      <c r="C9" s="18">
        <f>'Raccolta voti'!C5</f>
        <v>39355</v>
      </c>
      <c r="D9" s="18">
        <f>'Raccolta voti'!AB5</f>
        <v>1000</v>
      </c>
      <c r="E9" s="18">
        <f>'Raccolta voti'!AC5</f>
        <v>966</v>
      </c>
      <c r="F9" s="18">
        <f>'Raccolta voti'!AD5</f>
        <v>768</v>
      </c>
      <c r="G9" s="18">
        <f>'Raccolta voti'!AE5</f>
        <v>759</v>
      </c>
      <c r="H9" s="18">
        <f>'Raccolta voti'!AF5</f>
        <v>689</v>
      </c>
      <c r="I9" s="18">
        <f>'Raccolta voti'!AG5</f>
        <v>757</v>
      </c>
      <c r="J9" s="18">
        <f>'Raccolta voti'!AH5</f>
        <v>664</v>
      </c>
      <c r="K9" s="18">
        <f>'Raccolta voti'!AI5</f>
        <v>666</v>
      </c>
      <c r="L9" s="18">
        <f>'Raccolta voti'!AJ5</f>
        <v>837</v>
      </c>
      <c r="M9" s="18">
        <f>'Raccolta voti'!AK5</f>
        <v>796</v>
      </c>
      <c r="N9" s="18">
        <f>'Raccolta voti'!AL5</f>
        <v>0</v>
      </c>
      <c r="O9" s="18">
        <f>'Raccolta voti'!AM5</f>
        <v>1081</v>
      </c>
      <c r="P9" s="18">
        <f>'Raccolta voti'!AN5</f>
        <v>877</v>
      </c>
      <c r="Q9" s="18">
        <f>'Raccolta voti'!AO5</f>
        <v>885</v>
      </c>
      <c r="R9" s="18">
        <f>'Raccolta voti'!AP5</f>
        <v>717</v>
      </c>
      <c r="S9" s="18">
        <f>'Raccolta voti'!AQ5</f>
        <v>772</v>
      </c>
      <c r="T9" s="18">
        <f>'Raccolta voti'!AR5</f>
        <v>741</v>
      </c>
      <c r="U9" s="18">
        <f>'Raccolta voti'!AS5</f>
        <v>695</v>
      </c>
      <c r="V9" s="18">
        <f>'Raccolta voti'!AT5</f>
        <v>683</v>
      </c>
      <c r="W9" s="18">
        <f>'Raccolta voti'!AU5</f>
        <v>766</v>
      </c>
      <c r="X9" s="18">
        <f>'Raccolta voti'!AV5</f>
        <v>862</v>
      </c>
      <c r="Y9" s="18">
        <f>'Raccolta voti'!AW5</f>
        <v>867</v>
      </c>
      <c r="Z9" s="18">
        <f>'Raccolta voti'!AX5</f>
        <v>1023</v>
      </c>
      <c r="AA9" s="18">
        <f>'Raccolta voti'!AY5</f>
        <v>819</v>
      </c>
      <c r="AB9" s="18">
        <f>'Raccolta voti'!AZ5</f>
        <v>1044</v>
      </c>
    </row>
    <row r="10" spans="1:3" ht="18" customHeight="1">
      <c r="A10" s="7"/>
      <c r="B10" s="7"/>
      <c r="C10" s="7"/>
    </row>
    <row r="11" spans="1:28" ht="18" customHeight="1">
      <c r="A11" s="11" t="s">
        <v>3</v>
      </c>
      <c r="B11" s="18" t="s">
        <v>1</v>
      </c>
      <c r="C11" s="18">
        <f>'Raccolta voti'!C6</f>
        <v>13322</v>
      </c>
      <c r="D11" s="18">
        <f>'Raccolta voti'!AB6</f>
        <v>315</v>
      </c>
      <c r="E11" s="18">
        <f>'Raccolta voti'!AC6</f>
        <v>317</v>
      </c>
      <c r="F11" s="18">
        <f>'Raccolta voti'!AD6</f>
        <v>273</v>
      </c>
      <c r="G11" s="18">
        <f>'Raccolta voti'!AE6</f>
        <v>246</v>
      </c>
      <c r="H11" s="18">
        <f>'Raccolta voti'!AF6</f>
        <v>239</v>
      </c>
      <c r="I11" s="18">
        <f>'Raccolta voti'!AG6</f>
        <v>260</v>
      </c>
      <c r="J11" s="18">
        <f>'Raccolta voti'!AH6</f>
        <v>235</v>
      </c>
      <c r="K11" s="18">
        <f>'Raccolta voti'!AI6</f>
        <v>217</v>
      </c>
      <c r="L11" s="18">
        <f>'Raccolta voti'!AJ6</f>
        <v>272</v>
      </c>
      <c r="M11" s="18">
        <f>'Raccolta voti'!AK6</f>
        <v>285</v>
      </c>
      <c r="N11" s="18">
        <f>'Raccolta voti'!AL6</f>
        <v>47</v>
      </c>
      <c r="O11" s="18">
        <f>'Raccolta voti'!AM6</f>
        <v>395</v>
      </c>
      <c r="P11" s="18">
        <f>'Raccolta voti'!AN6</f>
        <v>322</v>
      </c>
      <c r="Q11" s="18">
        <f>'Raccolta voti'!AO6</f>
        <v>287</v>
      </c>
      <c r="R11" s="18">
        <f>'Raccolta voti'!AP6</f>
        <v>239</v>
      </c>
      <c r="S11" s="18">
        <f>'Raccolta voti'!AQ6</f>
        <v>281</v>
      </c>
      <c r="T11" s="18">
        <f>'Raccolta voti'!AR6</f>
        <v>261</v>
      </c>
      <c r="U11" s="18">
        <f>'Raccolta voti'!AS6</f>
        <v>253</v>
      </c>
      <c r="V11" s="18">
        <f>'Raccolta voti'!AT6</f>
        <v>224</v>
      </c>
      <c r="W11" s="18">
        <f>'Raccolta voti'!AU6</f>
        <v>245</v>
      </c>
      <c r="X11" s="18">
        <f>'Raccolta voti'!AV6</f>
        <v>305</v>
      </c>
      <c r="Y11" s="18">
        <f>'Raccolta voti'!AW6</f>
        <v>268</v>
      </c>
      <c r="Z11" s="18">
        <f>'Raccolta voti'!AX6</f>
        <v>375</v>
      </c>
      <c r="AA11" s="18">
        <f>'Raccolta voti'!AY6</f>
        <v>256</v>
      </c>
      <c r="AB11" s="18">
        <f>'Raccolta voti'!AZ6</f>
        <v>384</v>
      </c>
    </row>
    <row r="12" spans="1:28" ht="18" customHeight="1">
      <c r="A12" s="18"/>
      <c r="B12" s="18" t="s">
        <v>2</v>
      </c>
      <c r="C12" s="18">
        <f>'Raccolta voti'!C7</f>
        <v>14391</v>
      </c>
      <c r="D12" s="18">
        <f>'Raccolta voti'!AB7</f>
        <v>359</v>
      </c>
      <c r="E12" s="18">
        <f>'Raccolta voti'!AC7</f>
        <v>383</v>
      </c>
      <c r="F12" s="18">
        <f>'Raccolta voti'!AD7</f>
        <v>280</v>
      </c>
      <c r="G12" s="18">
        <f>'Raccolta voti'!AE7</f>
        <v>253</v>
      </c>
      <c r="H12" s="18">
        <f>'Raccolta voti'!AF7</f>
        <v>258</v>
      </c>
      <c r="I12" s="18">
        <f>'Raccolta voti'!AG7</f>
        <v>270</v>
      </c>
      <c r="J12" s="18">
        <f>'Raccolta voti'!AH7</f>
        <v>206</v>
      </c>
      <c r="K12" s="18">
        <f>'Raccolta voti'!AI7</f>
        <v>239</v>
      </c>
      <c r="L12" s="18">
        <f>'Raccolta voti'!AJ7</f>
        <v>310</v>
      </c>
      <c r="M12" s="18">
        <f>'Raccolta voti'!AK7</f>
        <v>281</v>
      </c>
      <c r="N12" s="18">
        <f>'Raccolta voti'!AL7</f>
        <v>26</v>
      </c>
      <c r="O12" s="18">
        <f>'Raccolta voti'!AM7</f>
        <v>414</v>
      </c>
      <c r="P12" s="18">
        <f>'Raccolta voti'!AN7</f>
        <v>345</v>
      </c>
      <c r="Q12" s="18">
        <f>'Raccolta voti'!AO7</f>
        <v>313</v>
      </c>
      <c r="R12" s="18">
        <f>'Raccolta voti'!AP7</f>
        <v>236</v>
      </c>
      <c r="S12" s="18">
        <f>'Raccolta voti'!AQ7</f>
        <v>289</v>
      </c>
      <c r="T12" s="18">
        <f>'Raccolta voti'!AR7</f>
        <v>256</v>
      </c>
      <c r="U12" s="18">
        <f>'Raccolta voti'!AS7</f>
        <v>260</v>
      </c>
      <c r="V12" s="18">
        <f>'Raccolta voti'!AT7</f>
        <v>227</v>
      </c>
      <c r="W12" s="18">
        <f>'Raccolta voti'!AU7</f>
        <v>279</v>
      </c>
      <c r="X12" s="18">
        <f>'Raccolta voti'!AV7</f>
        <v>323</v>
      </c>
      <c r="Y12" s="18">
        <f>'Raccolta voti'!AW7</f>
        <v>344</v>
      </c>
      <c r="Z12" s="18">
        <f>'Raccolta voti'!AX7</f>
        <v>376</v>
      </c>
      <c r="AA12" s="18">
        <f>'Raccolta voti'!AY7</f>
        <v>305</v>
      </c>
      <c r="AB12" s="18">
        <f>'Raccolta voti'!AZ7</f>
        <v>380</v>
      </c>
    </row>
    <row r="13" spans="1:28" ht="18" customHeight="1">
      <c r="A13" s="18"/>
      <c r="B13" s="18" t="s">
        <v>4</v>
      </c>
      <c r="C13" s="18">
        <f>'Raccolta voti'!C8</f>
        <v>27713</v>
      </c>
      <c r="D13" s="18">
        <f>'Raccolta voti'!AB8</f>
        <v>674</v>
      </c>
      <c r="E13" s="18">
        <f>'Raccolta voti'!AC8</f>
        <v>700</v>
      </c>
      <c r="F13" s="18">
        <f>'Raccolta voti'!AD8</f>
        <v>553</v>
      </c>
      <c r="G13" s="18">
        <f>'Raccolta voti'!AE8</f>
        <v>499</v>
      </c>
      <c r="H13" s="18">
        <f>'Raccolta voti'!AF8</f>
        <v>497</v>
      </c>
      <c r="I13" s="18">
        <f>'Raccolta voti'!AG8</f>
        <v>530</v>
      </c>
      <c r="J13" s="18">
        <f>'Raccolta voti'!AH8</f>
        <v>441</v>
      </c>
      <c r="K13" s="18">
        <f>'Raccolta voti'!AI8</f>
        <v>456</v>
      </c>
      <c r="L13" s="18">
        <f>'Raccolta voti'!AJ8</f>
        <v>582</v>
      </c>
      <c r="M13" s="18">
        <f>'Raccolta voti'!AK8</f>
        <v>566</v>
      </c>
      <c r="N13" s="18">
        <f>'Raccolta voti'!AL8</f>
        <v>73</v>
      </c>
      <c r="O13" s="18">
        <f>'Raccolta voti'!AM8</f>
        <v>809</v>
      </c>
      <c r="P13" s="18">
        <f>'Raccolta voti'!AN8</f>
        <v>667</v>
      </c>
      <c r="Q13" s="18">
        <f>'Raccolta voti'!AO8</f>
        <v>600</v>
      </c>
      <c r="R13" s="18">
        <f>'Raccolta voti'!AP8</f>
        <v>475</v>
      </c>
      <c r="S13" s="18">
        <f>'Raccolta voti'!AQ8</f>
        <v>570</v>
      </c>
      <c r="T13" s="18">
        <f>'Raccolta voti'!AR8</f>
        <v>517</v>
      </c>
      <c r="U13" s="18">
        <f>'Raccolta voti'!AS8</f>
        <v>513</v>
      </c>
      <c r="V13" s="18">
        <f>'Raccolta voti'!AT8</f>
        <v>451</v>
      </c>
      <c r="W13" s="18">
        <f>'Raccolta voti'!AU8</f>
        <v>524</v>
      </c>
      <c r="X13" s="18">
        <f>'Raccolta voti'!AV8</f>
        <v>628</v>
      </c>
      <c r="Y13" s="18">
        <f>'Raccolta voti'!AW8</f>
        <v>612</v>
      </c>
      <c r="Z13" s="18">
        <f>'Raccolta voti'!AX8</f>
        <v>751</v>
      </c>
      <c r="AA13" s="18">
        <f>'Raccolta voti'!AY8</f>
        <v>561</v>
      </c>
      <c r="AB13" s="18">
        <f>'Raccolta voti'!AZ8</f>
        <v>764</v>
      </c>
    </row>
    <row r="14" spans="1:28" ht="18" customHeight="1">
      <c r="A14" s="11"/>
      <c r="B14" s="63" t="s">
        <v>32</v>
      </c>
      <c r="C14" s="18">
        <f>'Raccolta voti'!C14</f>
        <v>9</v>
      </c>
      <c r="D14" s="18">
        <f>'Raccolta voti'!AB14</f>
        <v>0</v>
      </c>
      <c r="E14" s="18">
        <f>'Raccolta voti'!AC14</f>
        <v>0</v>
      </c>
      <c r="F14" s="18">
        <f>'Raccolta voti'!AD14</f>
        <v>0</v>
      </c>
      <c r="G14" s="18">
        <f>'Raccolta voti'!AE14</f>
        <v>0</v>
      </c>
      <c r="H14" s="18">
        <f>'Raccolta voti'!AF14</f>
        <v>2</v>
      </c>
      <c r="I14" s="18">
        <f>'Raccolta voti'!AG14</f>
        <v>0</v>
      </c>
      <c r="J14" s="18">
        <f>'Raccolta voti'!AH14</f>
        <v>0</v>
      </c>
      <c r="K14" s="18">
        <f>'Raccolta voti'!AI14</f>
        <v>0</v>
      </c>
      <c r="L14" s="18">
        <f>'Raccolta voti'!AJ14</f>
        <v>0</v>
      </c>
      <c r="M14" s="18">
        <f>'Raccolta voti'!AK14</f>
        <v>0</v>
      </c>
      <c r="N14" s="18">
        <f>'Raccolta voti'!AL14</f>
        <v>0</v>
      </c>
      <c r="O14" s="18">
        <f>'Raccolta voti'!AM14</f>
        <v>0</v>
      </c>
      <c r="P14" s="18">
        <f>'Raccolta voti'!AN14</f>
        <v>0</v>
      </c>
      <c r="Q14" s="18">
        <f>'Raccolta voti'!AO14</f>
        <v>0</v>
      </c>
      <c r="R14" s="18">
        <f>'Raccolta voti'!AP14</f>
        <v>0</v>
      </c>
      <c r="S14" s="18">
        <f>'Raccolta voti'!AQ14</f>
        <v>3</v>
      </c>
      <c r="T14" s="18">
        <f>'Raccolta voti'!AR14</f>
        <v>0</v>
      </c>
      <c r="U14" s="18">
        <f>'Raccolta voti'!AS14</f>
        <v>0</v>
      </c>
      <c r="V14" s="18">
        <f>'Raccolta voti'!AT14</f>
        <v>0</v>
      </c>
      <c r="W14" s="18">
        <f>'Raccolta voti'!AU14</f>
        <v>0</v>
      </c>
      <c r="X14" s="18">
        <f>'Raccolta voti'!AV14</f>
        <v>0</v>
      </c>
      <c r="Y14" s="18">
        <f>'Raccolta voti'!AW14</f>
        <v>0</v>
      </c>
      <c r="Z14" s="18">
        <f>'Raccolta voti'!AX14</f>
        <v>0</v>
      </c>
      <c r="AA14" s="18">
        <f>'Raccolta voti'!AY14</f>
        <v>0</v>
      </c>
      <c r="AB14" s="18">
        <f>'Raccolta voti'!AZ14</f>
        <v>0</v>
      </c>
    </row>
    <row r="15" spans="1:28" ht="18" customHeight="1">
      <c r="A15" s="11"/>
      <c r="B15" s="63" t="s">
        <v>19</v>
      </c>
      <c r="C15" s="18">
        <f>'Raccolta voti'!C15</f>
        <v>474</v>
      </c>
      <c r="D15" s="18">
        <f>'Raccolta voti'!AB15</f>
        <v>14</v>
      </c>
      <c r="E15" s="18">
        <f>'Raccolta voti'!AC15</f>
        <v>13</v>
      </c>
      <c r="F15" s="18">
        <f>'Raccolta voti'!AD15</f>
        <v>7</v>
      </c>
      <c r="G15" s="18">
        <f>'Raccolta voti'!AE15</f>
        <v>11</v>
      </c>
      <c r="H15" s="18">
        <f>'Raccolta voti'!AF15</f>
        <v>7</v>
      </c>
      <c r="I15" s="18">
        <f>'Raccolta voti'!AG15</f>
        <v>11</v>
      </c>
      <c r="J15" s="18">
        <f>'Raccolta voti'!AH15</f>
        <v>6</v>
      </c>
      <c r="K15" s="18">
        <f>'Raccolta voti'!AI15</f>
        <v>6</v>
      </c>
      <c r="L15" s="18">
        <f>'Raccolta voti'!AJ15</f>
        <v>5</v>
      </c>
      <c r="M15" s="18">
        <f>'Raccolta voti'!AK15</f>
        <v>4</v>
      </c>
      <c r="N15" s="18">
        <f>'Raccolta voti'!AL15</f>
        <v>2</v>
      </c>
      <c r="O15" s="18">
        <f>'Raccolta voti'!AM15</f>
        <v>19</v>
      </c>
      <c r="P15" s="18">
        <f>'Raccolta voti'!AN15</f>
        <v>8</v>
      </c>
      <c r="Q15" s="18">
        <f>'Raccolta voti'!AO15</f>
        <v>13</v>
      </c>
      <c r="R15" s="18">
        <f>'Raccolta voti'!AP15</f>
        <v>11</v>
      </c>
      <c r="S15" s="18">
        <f>'Raccolta voti'!AQ15</f>
        <v>11</v>
      </c>
      <c r="T15" s="18">
        <f>'Raccolta voti'!AR15</f>
        <v>9</v>
      </c>
      <c r="U15" s="18">
        <f>'Raccolta voti'!AS15</f>
        <v>13</v>
      </c>
      <c r="V15" s="18">
        <f>'Raccolta voti'!AT15</f>
        <v>10</v>
      </c>
      <c r="W15" s="18">
        <f>'Raccolta voti'!AU15</f>
        <v>10</v>
      </c>
      <c r="X15" s="18">
        <f>'Raccolta voti'!AV15</f>
        <v>13</v>
      </c>
      <c r="Y15" s="18">
        <f>'Raccolta voti'!AW15</f>
        <v>12</v>
      </c>
      <c r="Z15" s="18">
        <f>'Raccolta voti'!AX15</f>
        <v>12</v>
      </c>
      <c r="AA15" s="18">
        <f>'Raccolta voti'!AY15</f>
        <v>8</v>
      </c>
      <c r="AB15" s="18">
        <f>'Raccolta voti'!AZ15</f>
        <v>14</v>
      </c>
    </row>
    <row r="16" spans="1:28" ht="18" customHeight="1">
      <c r="A16" s="11"/>
      <c r="B16" s="63" t="s">
        <v>33</v>
      </c>
      <c r="C16" s="18">
        <f>'Raccolta voti'!C16</f>
        <v>1312</v>
      </c>
      <c r="D16" s="18">
        <f>'Raccolta voti'!AB16</f>
        <v>40</v>
      </c>
      <c r="E16" s="18">
        <f>'Raccolta voti'!AC16</f>
        <v>33</v>
      </c>
      <c r="F16" s="18">
        <f>'Raccolta voti'!AD16</f>
        <v>24</v>
      </c>
      <c r="G16" s="18">
        <f>'Raccolta voti'!AE16</f>
        <v>32</v>
      </c>
      <c r="H16" s="18">
        <f>'Raccolta voti'!AF16</f>
        <v>23</v>
      </c>
      <c r="I16" s="18">
        <f>'Raccolta voti'!AG16</f>
        <v>19</v>
      </c>
      <c r="J16" s="18">
        <f>'Raccolta voti'!AH16</f>
        <v>20</v>
      </c>
      <c r="K16" s="18">
        <f>'Raccolta voti'!AI16</f>
        <v>11</v>
      </c>
      <c r="L16" s="18">
        <f>'Raccolta voti'!AJ16</f>
        <v>20</v>
      </c>
      <c r="M16" s="18">
        <f>'Raccolta voti'!AK16</f>
        <v>18</v>
      </c>
      <c r="N16" s="18">
        <f>'Raccolta voti'!AL16</f>
        <v>6</v>
      </c>
      <c r="O16" s="18">
        <f>'Raccolta voti'!AM16</f>
        <v>29</v>
      </c>
      <c r="P16" s="18">
        <f>'Raccolta voti'!AN16</f>
        <v>36</v>
      </c>
      <c r="Q16" s="18">
        <f>'Raccolta voti'!AO16</f>
        <v>44</v>
      </c>
      <c r="R16" s="18">
        <f>'Raccolta voti'!AP16</f>
        <v>19</v>
      </c>
      <c r="S16" s="18">
        <f>'Raccolta voti'!AQ16</f>
        <v>26</v>
      </c>
      <c r="T16" s="18">
        <f>'Raccolta voti'!AR16</f>
        <v>25</v>
      </c>
      <c r="U16" s="18">
        <f>'Raccolta voti'!AS16</f>
        <v>20</v>
      </c>
      <c r="V16" s="18">
        <f>'Raccolta voti'!AT16</f>
        <v>34</v>
      </c>
      <c r="W16" s="18">
        <f>'Raccolta voti'!AU16</f>
        <v>25</v>
      </c>
      <c r="X16" s="18">
        <f>'Raccolta voti'!AV16</f>
        <v>16</v>
      </c>
      <c r="Y16" s="18">
        <f>'Raccolta voti'!AW16</f>
        <v>33</v>
      </c>
      <c r="Z16" s="18">
        <f>'Raccolta voti'!AX16</f>
        <v>45</v>
      </c>
      <c r="AA16" s="18">
        <f>'Raccolta voti'!AY16</f>
        <v>21</v>
      </c>
      <c r="AB16" s="18">
        <f>'Raccolta voti'!AZ16</f>
        <v>27</v>
      </c>
    </row>
    <row r="17" spans="1:28" ht="18" customHeight="1">
      <c r="A17" s="11"/>
      <c r="B17" s="18" t="s">
        <v>20</v>
      </c>
      <c r="C17" s="18">
        <f>SUM(C14:C16)</f>
        <v>1795</v>
      </c>
      <c r="D17" s="18">
        <f>SUM(D14:D16)</f>
        <v>54</v>
      </c>
      <c r="E17" s="18">
        <f aca="true" t="shared" si="0" ref="E17:AB17">SUM(E14:E16)</f>
        <v>46</v>
      </c>
      <c r="F17" s="18">
        <f t="shared" si="0"/>
        <v>31</v>
      </c>
      <c r="G17" s="18">
        <f t="shared" si="0"/>
        <v>43</v>
      </c>
      <c r="H17" s="18">
        <f t="shared" si="0"/>
        <v>32</v>
      </c>
      <c r="I17" s="18">
        <f t="shared" si="0"/>
        <v>30</v>
      </c>
      <c r="J17" s="18">
        <f t="shared" si="0"/>
        <v>26</v>
      </c>
      <c r="K17" s="18">
        <f t="shared" si="0"/>
        <v>17</v>
      </c>
      <c r="L17" s="18">
        <f t="shared" si="0"/>
        <v>25</v>
      </c>
      <c r="M17" s="18">
        <f t="shared" si="0"/>
        <v>22</v>
      </c>
      <c r="N17" s="18">
        <f t="shared" si="0"/>
        <v>8</v>
      </c>
      <c r="O17" s="18">
        <f t="shared" si="0"/>
        <v>48</v>
      </c>
      <c r="P17" s="18">
        <f t="shared" si="0"/>
        <v>44</v>
      </c>
      <c r="Q17" s="18">
        <f t="shared" si="0"/>
        <v>57</v>
      </c>
      <c r="R17" s="18">
        <f t="shared" si="0"/>
        <v>30</v>
      </c>
      <c r="S17" s="18">
        <f t="shared" si="0"/>
        <v>40</v>
      </c>
      <c r="T17" s="18">
        <f t="shared" si="0"/>
        <v>34</v>
      </c>
      <c r="U17" s="18">
        <f t="shared" si="0"/>
        <v>33</v>
      </c>
      <c r="V17" s="18">
        <f t="shared" si="0"/>
        <v>44</v>
      </c>
      <c r="W17" s="18">
        <f t="shared" si="0"/>
        <v>35</v>
      </c>
      <c r="X17" s="18">
        <f t="shared" si="0"/>
        <v>29</v>
      </c>
      <c r="Y17" s="18">
        <f t="shared" si="0"/>
        <v>45</v>
      </c>
      <c r="Z17" s="18">
        <f t="shared" si="0"/>
        <v>57</v>
      </c>
      <c r="AA17" s="18">
        <f t="shared" si="0"/>
        <v>29</v>
      </c>
      <c r="AB17" s="18">
        <f t="shared" si="0"/>
        <v>41</v>
      </c>
    </row>
    <row r="18" spans="1:3" ht="18" customHeight="1">
      <c r="A18" s="9"/>
      <c r="B18" s="21"/>
      <c r="C18" s="7"/>
    </row>
    <row r="19" spans="1:28" ht="18" customHeight="1">
      <c r="A19" s="11" t="s">
        <v>5</v>
      </c>
      <c r="B19" s="48" t="str">
        <f>'Raccolta voti'!B9</f>
        <v>1 PER IL PIEMONTE - GHIGO Enzo</v>
      </c>
      <c r="C19" s="18">
        <f>'Raccolta voti'!C9</f>
        <v>12934</v>
      </c>
      <c r="D19" s="18">
        <f>'Raccolta voti'!AB9</f>
        <v>298</v>
      </c>
      <c r="E19" s="18">
        <f>'Raccolta voti'!AC9</f>
        <v>302</v>
      </c>
      <c r="F19" s="18">
        <f>'Raccolta voti'!AD9</f>
        <v>269</v>
      </c>
      <c r="G19" s="18">
        <f>'Raccolta voti'!AE9</f>
        <v>211</v>
      </c>
      <c r="H19" s="18">
        <f>'Raccolta voti'!AF9</f>
        <v>216</v>
      </c>
      <c r="I19" s="18">
        <f>'Raccolta voti'!AG9</f>
        <v>247</v>
      </c>
      <c r="J19" s="18">
        <f>'Raccolta voti'!AH9</f>
        <v>222</v>
      </c>
      <c r="K19" s="18">
        <f>'Raccolta voti'!AI9</f>
        <v>210</v>
      </c>
      <c r="L19" s="18">
        <f>'Raccolta voti'!AJ9</f>
        <v>290</v>
      </c>
      <c r="M19" s="18">
        <f>'Raccolta voti'!AK9</f>
        <v>277</v>
      </c>
      <c r="N19" s="18">
        <f>'Raccolta voti'!AL9</f>
        <v>27</v>
      </c>
      <c r="O19" s="18">
        <f>'Raccolta voti'!AM9</f>
        <v>416</v>
      </c>
      <c r="P19" s="18">
        <f>'Raccolta voti'!AN9</f>
        <v>320</v>
      </c>
      <c r="Q19" s="18">
        <f>'Raccolta voti'!AO9</f>
        <v>274</v>
      </c>
      <c r="R19" s="18">
        <f>'Raccolta voti'!AP9</f>
        <v>199</v>
      </c>
      <c r="S19" s="18">
        <f>'Raccolta voti'!AQ9</f>
        <v>205</v>
      </c>
      <c r="T19" s="18">
        <f>'Raccolta voti'!AR9</f>
        <v>190</v>
      </c>
      <c r="U19" s="18">
        <f>'Raccolta voti'!AS9</f>
        <v>194</v>
      </c>
      <c r="V19" s="18">
        <f>'Raccolta voti'!AT9</f>
        <v>229</v>
      </c>
      <c r="W19" s="18">
        <f>'Raccolta voti'!AU9</f>
        <v>204</v>
      </c>
      <c r="X19" s="18">
        <f>'Raccolta voti'!AV9</f>
        <v>317</v>
      </c>
      <c r="Y19" s="18">
        <f>'Raccolta voti'!AW9</f>
        <v>303</v>
      </c>
      <c r="Z19" s="18">
        <f>'Raccolta voti'!AX9</f>
        <v>326</v>
      </c>
      <c r="AA19" s="18">
        <f>'Raccolta voti'!AY9</f>
        <v>229</v>
      </c>
      <c r="AB19" s="18">
        <f>'Raccolta voti'!AZ9</f>
        <v>349</v>
      </c>
    </row>
    <row r="20" spans="1:28" ht="18" customHeight="1">
      <c r="A20" s="11"/>
      <c r="B20" s="37" t="str">
        <f>'Raccolta voti'!B10</f>
        <v>2 DEMOCRAZIA CRISTIANA - ROTONDI Gianfranco</v>
      </c>
      <c r="C20" s="18">
        <f>'Raccolta voti'!C10</f>
        <v>352</v>
      </c>
      <c r="D20" s="18">
        <f>'Raccolta voti'!AB10</f>
        <v>13</v>
      </c>
      <c r="E20" s="18">
        <f>'Raccolta voti'!AC10</f>
        <v>9</v>
      </c>
      <c r="F20" s="18">
        <f>'Raccolta voti'!AD10</f>
        <v>7</v>
      </c>
      <c r="G20" s="18">
        <f>'Raccolta voti'!AE10</f>
        <v>5</v>
      </c>
      <c r="H20" s="18">
        <f>'Raccolta voti'!AF10</f>
        <v>9</v>
      </c>
      <c r="I20" s="18">
        <f>'Raccolta voti'!AG10</f>
        <v>14</v>
      </c>
      <c r="J20" s="18">
        <f>'Raccolta voti'!AH10</f>
        <v>9</v>
      </c>
      <c r="K20" s="18">
        <f>'Raccolta voti'!AI10</f>
        <v>6</v>
      </c>
      <c r="L20" s="18">
        <f>'Raccolta voti'!AJ10</f>
        <v>14</v>
      </c>
      <c r="M20" s="18">
        <f>'Raccolta voti'!AK10</f>
        <v>8</v>
      </c>
      <c r="N20" s="18">
        <f>'Raccolta voti'!AL10</f>
        <v>1</v>
      </c>
      <c r="O20" s="18">
        <f>'Raccolta voti'!AM10</f>
        <v>7</v>
      </c>
      <c r="P20" s="18">
        <f>'Raccolta voti'!AN10</f>
        <v>3</v>
      </c>
      <c r="Q20" s="18">
        <f>'Raccolta voti'!AO10</f>
        <v>10</v>
      </c>
      <c r="R20" s="18">
        <f>'Raccolta voti'!AP10</f>
        <v>5</v>
      </c>
      <c r="S20" s="18">
        <f>'Raccolta voti'!AQ10</f>
        <v>4</v>
      </c>
      <c r="T20" s="18">
        <f>'Raccolta voti'!AR10</f>
        <v>6</v>
      </c>
      <c r="U20" s="18">
        <f>'Raccolta voti'!AS10</f>
        <v>3</v>
      </c>
      <c r="V20" s="18">
        <f>'Raccolta voti'!AT10</f>
        <v>8</v>
      </c>
      <c r="W20" s="18">
        <f>'Raccolta voti'!AU10</f>
        <v>12</v>
      </c>
      <c r="X20" s="18">
        <f>'Raccolta voti'!AV10</f>
        <v>8</v>
      </c>
      <c r="Y20" s="18">
        <f>'Raccolta voti'!AW10</f>
        <v>4</v>
      </c>
      <c r="Z20" s="18">
        <f>'Raccolta voti'!AX10</f>
        <v>16</v>
      </c>
      <c r="AA20" s="18">
        <f>'Raccolta voti'!AY10</f>
        <v>10</v>
      </c>
      <c r="AB20" s="18">
        <f>'Raccolta voti'!AZ10</f>
        <v>14</v>
      </c>
    </row>
    <row r="21" spans="1:28" ht="18" customHeight="1">
      <c r="A21" s="18"/>
      <c r="B21" s="75" t="str">
        <f>'Raccolta voti'!B11</f>
        <v>3 ALTERNATIVA SOCIALE - MUSSOLINI - ELLENA Lodovico</v>
      </c>
      <c r="C21" s="18">
        <f>'Raccolta voti'!C11</f>
        <v>431</v>
      </c>
      <c r="D21" s="18">
        <f>'Raccolta voti'!AB11</f>
        <v>6</v>
      </c>
      <c r="E21" s="18">
        <f>'Raccolta voti'!AC11</f>
        <v>10</v>
      </c>
      <c r="F21" s="18">
        <f>'Raccolta voti'!AD11</f>
        <v>9</v>
      </c>
      <c r="G21" s="18">
        <f>'Raccolta voti'!AE11</f>
        <v>16</v>
      </c>
      <c r="H21" s="18">
        <f>'Raccolta voti'!AF11</f>
        <v>5</v>
      </c>
      <c r="I21" s="18">
        <f>'Raccolta voti'!AG11</f>
        <v>7</v>
      </c>
      <c r="J21" s="18">
        <f>'Raccolta voti'!AH11</f>
        <v>6</v>
      </c>
      <c r="K21" s="18">
        <f>'Raccolta voti'!AI11</f>
        <v>9</v>
      </c>
      <c r="L21" s="18">
        <f>'Raccolta voti'!AJ11</f>
        <v>8</v>
      </c>
      <c r="M21" s="18">
        <f>'Raccolta voti'!AK11</f>
        <v>11</v>
      </c>
      <c r="N21" s="18">
        <f>'Raccolta voti'!AL11</f>
        <v>0</v>
      </c>
      <c r="O21" s="18">
        <f>'Raccolta voti'!AM11</f>
        <v>16</v>
      </c>
      <c r="P21" s="18">
        <f>'Raccolta voti'!AN11</f>
        <v>7</v>
      </c>
      <c r="Q21" s="18">
        <f>'Raccolta voti'!AO11</f>
        <v>5</v>
      </c>
      <c r="R21" s="18">
        <f>'Raccolta voti'!AP11</f>
        <v>14</v>
      </c>
      <c r="S21" s="18">
        <f>'Raccolta voti'!AQ11</f>
        <v>8</v>
      </c>
      <c r="T21" s="18">
        <f>'Raccolta voti'!AR11</f>
        <v>10</v>
      </c>
      <c r="U21" s="18">
        <f>'Raccolta voti'!AS11</f>
        <v>2</v>
      </c>
      <c r="V21" s="18">
        <f>'Raccolta voti'!AT11</f>
        <v>1</v>
      </c>
      <c r="W21" s="18">
        <f>'Raccolta voti'!AU11</f>
        <v>9</v>
      </c>
      <c r="X21" s="18">
        <f>'Raccolta voti'!AV11</f>
        <v>6</v>
      </c>
      <c r="Y21" s="18">
        <f>'Raccolta voti'!AW11</f>
        <v>8</v>
      </c>
      <c r="Z21" s="18">
        <f>'Raccolta voti'!AX11</f>
        <v>14</v>
      </c>
      <c r="AA21" s="18">
        <f>'Raccolta voti'!AY11</f>
        <v>7</v>
      </c>
      <c r="AB21" s="18">
        <f>'Raccolta voti'!AZ11</f>
        <v>9</v>
      </c>
    </row>
    <row r="22" spans="1:28" ht="18" customHeight="1">
      <c r="A22" s="18"/>
      <c r="B22" s="48" t="str">
        <f>'Raccolta voti'!B12</f>
        <v>4 L'UNIONE PER BRESSO - BRESSO Mercedes</v>
      </c>
      <c r="C22" s="18">
        <f>'Raccolta voti'!C12</f>
        <v>12201</v>
      </c>
      <c r="D22" s="18">
        <f>'Raccolta voti'!AB12</f>
        <v>303</v>
      </c>
      <c r="E22" s="18">
        <f>'Raccolta voti'!AC12</f>
        <v>333</v>
      </c>
      <c r="F22" s="18">
        <f>'Raccolta voti'!AD12</f>
        <v>237</v>
      </c>
      <c r="G22" s="18">
        <f>'Raccolta voti'!AE12</f>
        <v>224</v>
      </c>
      <c r="H22" s="18">
        <f>'Raccolta voti'!AF12</f>
        <v>235</v>
      </c>
      <c r="I22" s="18">
        <f>'Raccolta voti'!AG12</f>
        <v>232</v>
      </c>
      <c r="J22" s="18">
        <f>'Raccolta voti'!AH12</f>
        <v>178</v>
      </c>
      <c r="K22" s="18">
        <f>'Raccolta voti'!AI12</f>
        <v>214</v>
      </c>
      <c r="L22" s="18">
        <f>'Raccolta voti'!AJ12</f>
        <v>245</v>
      </c>
      <c r="M22" s="18">
        <f>'Raccolta voti'!AK12</f>
        <v>248</v>
      </c>
      <c r="N22" s="18">
        <f>'Raccolta voti'!AL12</f>
        <v>37</v>
      </c>
      <c r="O22" s="18">
        <f>'Raccolta voti'!AM12</f>
        <v>322</v>
      </c>
      <c r="P22" s="18">
        <f>'Raccolta voti'!AN12</f>
        <v>293</v>
      </c>
      <c r="Q22" s="18">
        <f>'Raccolta voti'!AO12</f>
        <v>254</v>
      </c>
      <c r="R22" s="18">
        <f>'Raccolta voti'!AP12</f>
        <v>227</v>
      </c>
      <c r="S22" s="18">
        <f>'Raccolta voti'!AQ12</f>
        <v>313</v>
      </c>
      <c r="T22" s="18">
        <f>'Raccolta voti'!AR12</f>
        <v>277</v>
      </c>
      <c r="U22" s="18">
        <f>'Raccolta voti'!AS12</f>
        <v>281</v>
      </c>
      <c r="V22" s="18">
        <f>'Raccolta voti'!AT12</f>
        <v>169</v>
      </c>
      <c r="W22" s="18">
        <f>'Raccolta voti'!AU12</f>
        <v>264</v>
      </c>
      <c r="X22" s="18">
        <f>'Raccolta voti'!AV12</f>
        <v>268</v>
      </c>
      <c r="Y22" s="18">
        <f>'Raccolta voti'!AW12</f>
        <v>252</v>
      </c>
      <c r="Z22" s="18">
        <f>'Raccolta voti'!AX12</f>
        <v>338</v>
      </c>
      <c r="AA22" s="18">
        <f>'Raccolta voti'!AY12</f>
        <v>286</v>
      </c>
      <c r="AB22" s="18">
        <f>'Raccolta voti'!AZ12</f>
        <v>351</v>
      </c>
    </row>
    <row r="23" spans="1:3" ht="18" customHeight="1">
      <c r="A23" s="7"/>
      <c r="B23" s="26"/>
      <c r="C23" s="7"/>
    </row>
    <row r="24" spans="1:28" ht="18" customHeight="1">
      <c r="A24" s="18"/>
      <c r="B24" s="47" t="s">
        <v>9</v>
      </c>
      <c r="C24" s="18">
        <f>'Raccolta voti'!C13</f>
        <v>25918</v>
      </c>
      <c r="D24" s="18">
        <f>'Raccolta voti'!AB13</f>
        <v>620</v>
      </c>
      <c r="E24" s="18">
        <f>'Raccolta voti'!AC13</f>
        <v>654</v>
      </c>
      <c r="F24" s="18">
        <f>'Raccolta voti'!AD13</f>
        <v>522</v>
      </c>
      <c r="G24" s="18">
        <f>'Raccolta voti'!AE13</f>
        <v>456</v>
      </c>
      <c r="H24" s="18">
        <f>'Raccolta voti'!AF13</f>
        <v>465</v>
      </c>
      <c r="I24" s="18">
        <f>'Raccolta voti'!AG13</f>
        <v>500</v>
      </c>
      <c r="J24" s="18">
        <f>'Raccolta voti'!AH13</f>
        <v>415</v>
      </c>
      <c r="K24" s="18">
        <f>'Raccolta voti'!AI13</f>
        <v>439</v>
      </c>
      <c r="L24" s="18">
        <f>'Raccolta voti'!AJ13</f>
        <v>557</v>
      </c>
      <c r="M24" s="18">
        <f>'Raccolta voti'!AK13</f>
        <v>544</v>
      </c>
      <c r="N24" s="18">
        <f>'Raccolta voti'!AL13</f>
        <v>65</v>
      </c>
      <c r="O24" s="18">
        <f>'Raccolta voti'!AM13</f>
        <v>761</v>
      </c>
      <c r="P24" s="18">
        <f>'Raccolta voti'!AN13</f>
        <v>623</v>
      </c>
      <c r="Q24" s="18">
        <f>'Raccolta voti'!AO13</f>
        <v>543</v>
      </c>
      <c r="R24" s="18">
        <f>'Raccolta voti'!AP13</f>
        <v>445</v>
      </c>
      <c r="S24" s="18">
        <f>'Raccolta voti'!AQ13</f>
        <v>530</v>
      </c>
      <c r="T24" s="18">
        <f>'Raccolta voti'!AR13</f>
        <v>483</v>
      </c>
      <c r="U24" s="18">
        <f>'Raccolta voti'!AS13</f>
        <v>480</v>
      </c>
      <c r="V24" s="18">
        <f>'Raccolta voti'!AT13</f>
        <v>407</v>
      </c>
      <c r="W24" s="18">
        <f>'Raccolta voti'!AU13</f>
        <v>489</v>
      </c>
      <c r="X24" s="18">
        <f>'Raccolta voti'!AV13</f>
        <v>599</v>
      </c>
      <c r="Y24" s="18">
        <f>'Raccolta voti'!AW13</f>
        <v>567</v>
      </c>
      <c r="Z24" s="18">
        <f>'Raccolta voti'!AX13</f>
        <v>694</v>
      </c>
      <c r="AA24" s="18">
        <f>'Raccolta voti'!AY13</f>
        <v>532</v>
      </c>
      <c r="AB24" s="18">
        <f>'Raccolta voti'!AZ13</f>
        <v>723</v>
      </c>
    </row>
    <row r="26" spans="2:4" ht="12.75">
      <c r="B26" s="22" t="s">
        <v>17</v>
      </c>
      <c r="C26" s="16">
        <f>'Raccolta voti'!$C$20</f>
        <v>49</v>
      </c>
      <c r="D26" s="16" t="s">
        <v>13</v>
      </c>
    </row>
  </sheetData>
  <sheetProtection/>
  <printOptions horizontalCentered="1" verticalCentered="1"/>
  <pageMargins left="0.2362204724409449" right="0.18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8"/>
  <sheetViews>
    <sheetView tabSelected="1" workbookViewId="0" topLeftCell="A6">
      <selection activeCell="I21" sqref="I21"/>
    </sheetView>
  </sheetViews>
  <sheetFormatPr defaultColWidth="9.140625" defaultRowHeight="12.75"/>
  <cols>
    <col min="1" max="1" width="21.00390625" style="0" customWidth="1"/>
    <col min="2" max="2" width="15.7109375" style="0" customWidth="1"/>
    <col min="3" max="3" width="15.57421875" style="12" customWidth="1"/>
  </cols>
  <sheetData>
    <row r="1" ht="12.75"/>
    <row r="2" ht="12.75"/>
    <row r="3" spans="1:6" ht="12.75">
      <c r="A3" s="85" t="s">
        <v>27</v>
      </c>
      <c r="B3" s="85"/>
      <c r="C3" s="85"/>
      <c r="D3" s="85"/>
      <c r="E3" s="85"/>
      <c r="F3" s="85"/>
    </row>
    <row r="4" spans="1:6" ht="15.75">
      <c r="A4" s="82" t="s">
        <v>54</v>
      </c>
      <c r="B4" s="82"/>
      <c r="C4" s="82"/>
      <c r="D4" s="82"/>
      <c r="E4" s="82"/>
      <c r="F4" s="82"/>
    </row>
    <row r="5" spans="1:6" ht="15.75">
      <c r="A5" s="81" t="s">
        <v>49</v>
      </c>
      <c r="B5" s="81"/>
      <c r="C5" s="81"/>
      <c r="D5" s="81"/>
      <c r="E5" s="81"/>
      <c r="F5" s="81"/>
    </row>
    <row r="6" spans="1:6" ht="12.75">
      <c r="A6" s="85" t="s">
        <v>25</v>
      </c>
      <c r="B6" s="85"/>
      <c r="C6" s="85"/>
      <c r="D6" s="85"/>
      <c r="E6" s="85"/>
      <c r="F6" s="85"/>
    </row>
    <row r="8" spans="1:3" ht="12.75">
      <c r="A8" s="6"/>
      <c r="B8" s="49"/>
      <c r="C8" s="50"/>
    </row>
    <row r="10" spans="1:6" ht="12.75">
      <c r="A10" s="23" t="s">
        <v>55</v>
      </c>
      <c r="B10" s="18">
        <f>Comunicazione!B10</f>
        <v>12934</v>
      </c>
      <c r="C10" s="76">
        <f>SUM(B10/B14)</f>
        <v>0.499035419399645</v>
      </c>
      <c r="D10" s="18"/>
      <c r="E10" s="18" t="s">
        <v>26</v>
      </c>
      <c r="F10" s="77"/>
    </row>
    <row r="11" spans="1:6" ht="12.75">
      <c r="A11" s="11" t="s">
        <v>56</v>
      </c>
      <c r="B11" s="18">
        <f>Comunicazione!B11</f>
        <v>352</v>
      </c>
      <c r="C11" s="76">
        <f>SUM(B11/B14)</f>
        <v>0.013581294852997916</v>
      </c>
      <c r="D11" s="18"/>
      <c r="E11" s="18" t="s">
        <v>26</v>
      </c>
      <c r="F11" s="77"/>
    </row>
    <row r="12" spans="1:6" ht="12.75">
      <c r="A12" s="23" t="s">
        <v>57</v>
      </c>
      <c r="B12" s="18">
        <f>Comunicazione!B12</f>
        <v>431</v>
      </c>
      <c r="C12" s="76">
        <f>SUM(B12/B14)</f>
        <v>0.016629369550119608</v>
      </c>
      <c r="D12" s="18"/>
      <c r="E12" s="18" t="s">
        <v>26</v>
      </c>
      <c r="F12" s="77"/>
    </row>
    <row r="13" spans="1:6" ht="12.75">
      <c r="A13" s="23" t="s">
        <v>58</v>
      </c>
      <c r="B13" s="18">
        <f>Comunicazione!B13</f>
        <v>12201</v>
      </c>
      <c r="C13" s="76">
        <f>SUM(B13/B14)</f>
        <v>0.47075391619723744</v>
      </c>
      <c r="D13" s="18"/>
      <c r="E13" s="18" t="s">
        <v>26</v>
      </c>
      <c r="F13" s="77"/>
    </row>
    <row r="14" spans="1:6" ht="12.75">
      <c r="A14" s="18" t="str">
        <f>Comunicazione!A15</f>
        <v>Totale voti validi n.</v>
      </c>
      <c r="B14" s="18">
        <f>Comunicazione!B15</f>
        <v>25918</v>
      </c>
      <c r="C14" s="78"/>
      <c r="D14" s="7"/>
      <c r="E14" s="84"/>
      <c r="F14" s="84"/>
    </row>
    <row r="15" spans="1:2" ht="12.75">
      <c r="A15" s="6"/>
      <c r="B15" s="6"/>
    </row>
    <row r="38" spans="2:5" ht="12.75">
      <c r="B38" t="s">
        <v>12</v>
      </c>
      <c r="C38" s="51">
        <f>'Raccolta voti'!$C$20</f>
        <v>49</v>
      </c>
      <c r="D38" s="53" t="s">
        <v>31</v>
      </c>
      <c r="E38" s="52">
        <v>49</v>
      </c>
    </row>
  </sheetData>
  <mergeCells count="5">
    <mergeCell ref="E14:F14"/>
    <mergeCell ref="A3:F3"/>
    <mergeCell ref="A4:F4"/>
    <mergeCell ref="A5:F5"/>
    <mergeCell ref="A6:F6"/>
  </mergeCells>
  <printOptions horizontalCentered="1" verticalCentered="1"/>
  <pageMargins left="0.17" right="0.2755905511811024" top="0.7086614173228347" bottom="0.7086614173228347" header="0.5118110236220472" footer="0.5118110236220472"/>
  <pageSetup horizontalDpi="300" verticalDpi="3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c</cp:lastModifiedBy>
  <cp:lastPrinted>2005-04-04T18:02:14Z</cp:lastPrinted>
  <dcterms:created xsi:type="dcterms:W3CDTF">1999-05-08T08:52:17Z</dcterms:created>
  <dcterms:modified xsi:type="dcterms:W3CDTF">2005-04-04T18:30:26Z</dcterms:modified>
  <cp:category/>
  <cp:version/>
  <cp:contentType/>
  <cp:contentStatus/>
</cp:coreProperties>
</file>