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tabRatio="593" activeTab="1"/>
  </bookViews>
  <sheets>
    <sheet name="SPESE CORRENTI 2010" sheetId="1" r:id="rId1"/>
    <sheet name="SPESE CORRENTI 2009" sheetId="2" r:id="rId2"/>
    <sheet name="SPESE IN CONTO CAPITALE 2009" sheetId="3" r:id="rId3"/>
    <sheet name="ENTRATE IN CONTO CAPITALE 2009" sheetId="4" r:id="rId4"/>
    <sheet name="ENTRATE CORRENTI 2010" sheetId="5" r:id="rId5"/>
    <sheet name="ENTRATE CORRENTI 2009" sheetId="6" r:id="rId6"/>
  </sheets>
  <externalReferences>
    <externalReference r:id="rId9"/>
  </externalReferences>
  <definedNames>
    <definedName name="_xlnm.Print_Area" localSheetId="4">'ENTRATE CORRENTI 2010'!$A$1:$F$7</definedName>
    <definedName name="_xlnm.Print_Area" localSheetId="1">'SPESE CORRENTI 2009'!$A$1:$F$58</definedName>
  </definedNames>
  <calcPr fullCalcOnLoad="1"/>
</workbook>
</file>

<file path=xl/sharedStrings.xml><?xml version="1.0" encoding="utf-8"?>
<sst xmlns="http://schemas.openxmlformats.org/spreadsheetml/2006/main" count="423" uniqueCount="184">
  <si>
    <t xml:space="preserve">ALLEGATO SUB “A” </t>
  </si>
  <si>
    <t>ESERCIZIO 2009</t>
  </si>
  <si>
    <t>ELENCO MAGGIORI  E MINORI SPESE CORRENTI</t>
  </si>
  <si>
    <t>INTERVENTO</t>
  </si>
  <si>
    <t>OGGETTO</t>
  </si>
  <si>
    <t>MOTIVAZIONE</t>
  </si>
  <si>
    <t>+ / -</t>
  </si>
  <si>
    <t>IMPORTI</t>
  </si>
  <si>
    <t>CORRELAZIONI</t>
  </si>
  <si>
    <t>+</t>
  </si>
  <si>
    <t>1010503</t>
  </si>
  <si>
    <t>Spese Correnti - Funzioni generali di amministrazione, di gestione e di controllo - Gestione beni demaniali e patrimoniali -Prestazioni di servizi</t>
  </si>
  <si>
    <t>1060203</t>
  </si>
  <si>
    <t>Spese Correnti - Funzioni nel settore sportivo e ricreativo - Stadio Comunale, palazzo dello sport ed altri impianti - Prestazioni di servizi</t>
  </si>
  <si>
    <t>-</t>
  </si>
  <si>
    <t>1100103</t>
  </si>
  <si>
    <t>Spese Correnti - Funzioni nel settore sociale - Asili nido, servizi per l'infanzia e per i minori - Prestazioni di servizi</t>
  </si>
  <si>
    <t>1100105</t>
  </si>
  <si>
    <t>Spese Correnti - Funzioni nel settore sociale - Asili nido, servizi per l'infanzia e per i minori - Trasferimenti</t>
  </si>
  <si>
    <t>1100402</t>
  </si>
  <si>
    <t xml:space="preserve">Spese Correnti - Funzioni nel settore sociale - Assistenza, beneficienza pubblica e servizi diversi alla persona e alla famiglia - Acquisto di beni di consumo e/o materie prime </t>
  </si>
  <si>
    <t>1100403</t>
  </si>
  <si>
    <t xml:space="preserve">Spese Correnti - Funzioni nel settore sociale - Assistenza, beneficienza pubblica e servizi diversi alla persona e alla famiglia - Prestazioni di servizi </t>
  </si>
  <si>
    <t>1100405</t>
  </si>
  <si>
    <t>Spese Correnti - Funzioni nel settore sociale - Assistenza, beneficienza pubblica e servizi diversi alla persona e alla famiglia - Trasferimenti</t>
  </si>
  <si>
    <t>SALDO ALGEBRICO</t>
  </si>
  <si>
    <t>ELENCO MAGGIORI SPESE IN CONTO CAPITALE</t>
  </si>
  <si>
    <t xml:space="preserve">CORRELAZIONI </t>
  </si>
  <si>
    <t>2010501</t>
  </si>
  <si>
    <t xml:space="preserve">Spese in conto capitale - Funzioni generali di amministrazione, di gestione e di controllo -Gestione dei beni demaniali e patrimoniali - Acquisizione di beni  immobili </t>
  </si>
  <si>
    <t xml:space="preserve">SALDO ALGEBRICO </t>
  </si>
  <si>
    <t>RISORSA</t>
  </si>
  <si>
    <t>2020015</t>
  </si>
  <si>
    <t xml:space="preserve">Entrate derivanti da contributi e trasferimenti correnti dello Stato, Regione e altri Enti Pubblici - Contributi e Trasferimenti correnti dalla Regione- Contributi Regione per attività assistenziali </t>
  </si>
  <si>
    <t>2020260</t>
  </si>
  <si>
    <t>Entrate derivanti da contributi e trasferimenti correnti dello Stato, Regione e altri Enti Pubblici - Contributi e Trasferimenti correnti dalla Regione- Contributo regionale per IVA su contratti di servizio del TPL</t>
  </si>
  <si>
    <t>3050037</t>
  </si>
  <si>
    <t xml:space="preserve">Entrate extratributarie - Proventi diversi - Introito quote concorso e rimborsi diversi </t>
  </si>
  <si>
    <t>Adeguamento stanziamento di entrata per  contributo regionale per  interventi a sostegno della domiciliarità degli anziani non autosufficienti correlato a spesa all'intervento 1100405</t>
  </si>
  <si>
    <t>Adeguamento stanziamento di entrata per contributo regionale per progetti di vita indipendente - correlato a spesa all'intervento 1100405</t>
  </si>
  <si>
    <t>2020016</t>
  </si>
  <si>
    <t>Entrate derivanti da contributi e trasferimenti correnti dello Stato, Regione e altri Enti Pubblici - Contributi e Trasferimenti correnti dalla Regione- Contributi Regione per attività culturali</t>
  </si>
  <si>
    <t xml:space="preserve">Adeguamento stanziamento di entrata per contributo regionale per Iva su contratti di servizio TPL </t>
  </si>
  <si>
    <t>Istituzione stanziamento di entrata per contributo regionale per Iva su contratti di servizio TPL anni precedenti</t>
  </si>
  <si>
    <t>2050019</t>
  </si>
  <si>
    <t>Entrate derivanti da contributi e trasferimenti correnti dello Stato, Regione e altri Enti Pubblici - Contributi e Trasferimenti correnti da altri enti del settore pubblico - Contributi della Provincia di Vercelli per attività diverse</t>
  </si>
  <si>
    <t xml:space="preserve">Istituzione  stanziamento di entrata per contributo provinciale per sportello provinciale prima accoglienza - azioni di prevenzione e contrasto del fenomeno di violenza nei confronti delle donne - correlato a spesa agli interventi 1100402, 1100403 e 1100405  </t>
  </si>
  <si>
    <t>2050080</t>
  </si>
  <si>
    <t>Entrate derivanti da contributi e trasferimenti correnti dello Stato, Regione e altri Enti Pubblici - Contributi e Trasferimenti correnti da altri enti del settore pubblico - Contributo da ASL 11 per attività assistenziale</t>
  </si>
  <si>
    <t xml:space="preserve">Istituzione  stanziamento di entrata per contributo da ASL 11 per prestazioni in lungo assistenza - correlato a spesa all'intervento 1100403 </t>
  </si>
  <si>
    <t xml:space="preserve">Adeguamento stanziamento di entrata per recupero utenze da terzi su immobile ex Eca </t>
  </si>
  <si>
    <t xml:space="preserve">Adeguamento stanziamento di entrata per recupero utenze da terzi </t>
  </si>
  <si>
    <t>4010041</t>
  </si>
  <si>
    <t xml:space="preserve">Entrate derivanti da alienazioni, da trasferimenti di capitale e da riscossione di crediti - Alienazioni patrimoniali - Introito da alienazione beni patrimoniali senza vincolo </t>
  </si>
  <si>
    <t>ELENCO MAGGIORI E MINORI ENTRATE IN CONTO CAPITALE</t>
  </si>
  <si>
    <t>Adeguamento  stanziamento di entrata a seguito di acquisizione di perizia di stima per riconversione patrimoniale di aree di proprietà ASL 11 del piano particolareggiato Pontestura non ancora attuato - correlato a spesa all'intervento 2010501</t>
  </si>
  <si>
    <t>ESERCIZIO 2010</t>
  </si>
  <si>
    <t>Riduzione stanziamento di entrata per ridefinizione contributo regionale per Legge 284/97 - correlato a minor spesa all'intervento 1100403</t>
  </si>
  <si>
    <t>Riduzione stanziamento di spesa per interventi su legge 284/97 - spesa finanziata con contributo regionale - correlato a minor entrata alla risorsa 2020015</t>
  </si>
  <si>
    <t>Adeguamento stanziamento di spesa a seguito di acquisizione di perizia di stima per acquisizione di aree di proprietà ASL 11 del piano particolareggiato Pontestura non ancora attuato - correlato a entrata alla risorsa 4010041</t>
  </si>
  <si>
    <t>1010105</t>
  </si>
  <si>
    <t>1010107</t>
  </si>
  <si>
    <t xml:space="preserve">Spese Correnti - Funzioni generali di amministrazione, di gestione e di controllo - Organi Istituzionali, partecipazione e decentramento - Imposte e tasse </t>
  </si>
  <si>
    <t>Spese Correnti - Funzioni generali di amministrazione, di gestione e di controllo - Organi Istituzionali, partecipazione e decentramento - Trasferimenti</t>
  </si>
  <si>
    <t>Adeguamento stanziamento di spesa per quota Irap su indennità di carica agli amministratori comunali</t>
  </si>
  <si>
    <t>1010203</t>
  </si>
  <si>
    <t xml:space="preserve">Spese Correnti - Funzioni generali di amministrazione, di gestione e di controllo - Segreteria Generale, personale e organizzazione - Prestazioni di servizi </t>
  </si>
  <si>
    <t>Spese Correnti - Funzioni generali di amministrazione, di gestione e di controllo - Gestione economica, finanziaria, programmazione, provveditorato e controllo di gestione - Acquisto di beni di consumo e/o materie prime</t>
  </si>
  <si>
    <t>1100303</t>
  </si>
  <si>
    <t xml:space="preserve">Spese Correnti - Funzioni generali di amministrazione, di gestione e di controllo - Gestione economica, finanziaria, programmazione, provveditorato e controllo di gestione - Prestazioni di servizi </t>
  </si>
  <si>
    <t>Adeguemento stanziamento di spesa per spese d'ufficio: registri, cancelleria ecc.</t>
  </si>
  <si>
    <t>Adeguemento stanziamento di spesa per spese varie d'ufficio: posta e telegrafo per notifiche accertamenti tributari e/o sanzioni Codice della Strada</t>
  </si>
  <si>
    <t>Adeguamento stanziamento di spesa per spese notarili di aste ed oneri vari per la pubblicazione di gare  a seguito di maggiori esigenze connesse alle procedure di alienazione</t>
  </si>
  <si>
    <t>1010303</t>
  </si>
  <si>
    <t>1010302</t>
  </si>
  <si>
    <t>1010403</t>
  </si>
  <si>
    <t xml:space="preserve">Spese Correnti - Funzioni generali di amministrazione, di gestione e di controllo - Gestione delle entrate tributarie e servizi fiscali - Prestazioni di servizi </t>
  </si>
  <si>
    <t>1010405</t>
  </si>
  <si>
    <t>Spese Correnti - Funzioni generali di amministrazione, di gestione e di controllo - Gestione delle entrate tributarie e servizi fiscali - Trasferimenti</t>
  </si>
  <si>
    <t xml:space="preserve">Riduzione stanziamento di spesa per sgravi e rimborsi di quote indebite ed inesigibili </t>
  </si>
  <si>
    <t>1010502</t>
  </si>
  <si>
    <t>Spese Correnti - Funzioni generali di amministrazione, di gestione e di controllo - Gestione beni demaniali e patrimoniali - Acquisto di beni di consumo e/o materie prime</t>
  </si>
  <si>
    <t>1010602</t>
  </si>
  <si>
    <t>Spese Correnti - Funzioni generali di amministrazione, di gestione e di controllo - Ufficio tecnico - Acquisto di beni di consumo e/o materie prime</t>
  </si>
  <si>
    <t>Adeguamento stanziamento di spesa per acquisto beni per Settore Lavori Pubblici e Manutenzione</t>
  </si>
  <si>
    <t>1010603</t>
  </si>
  <si>
    <t xml:space="preserve">Spese Correnti - Funzioni generali di amministrazione, di gestione e di controllo - Ufficio tecnico - Prestazioni di servizi </t>
  </si>
  <si>
    <t>1030103</t>
  </si>
  <si>
    <t xml:space="preserve">Spese correnti - Funzioni di Polizia locale - Polizia municipale - Prestazioni di servizi </t>
  </si>
  <si>
    <t>1040202</t>
  </si>
  <si>
    <t xml:space="preserve">Spese correnti - Funzioni di istruzione pubblica - Istruzione elementare - Acquisto di beni di consumo e/o materie prime </t>
  </si>
  <si>
    <t>1040203</t>
  </si>
  <si>
    <t xml:space="preserve">Spese correnti - Funzioni di istruzione pubblica - Istruzione elementare - Prestazioni di servizi  </t>
  </si>
  <si>
    <t>1050103</t>
  </si>
  <si>
    <t>Spese Correnti - Funzioni relative alla cultura ed ai beni culturali - Biblioteche, musei e pinacoteche - Prestazioni di servizi</t>
  </si>
  <si>
    <t>Adeguamento stanziamento di spesa per prestazioni di servizi per eventi espositivi ARCA in San Marco - correlato a entrata alla risorsa 2020016</t>
  </si>
  <si>
    <t>1060202</t>
  </si>
  <si>
    <t>Spese Correnti - Funzioni nel settore sportivo e ricreativo - Stadio Comunale, palazzo dello sport ed altri impianti - Acquisto di beni di consumo e/o materie prime</t>
  </si>
  <si>
    <t>1080103</t>
  </si>
  <si>
    <t>Spese correnti - Funzioni nel campo della viabilità e dei trasporti - Viabilità, circolazione stradale e servizi connessi - Prestazioni di servizi</t>
  </si>
  <si>
    <t>Riduzione stanziamento di spesa per interventi integrativi ai servizi di prima infanzia a seguito di ridefinizione finanziamento regionale da destinare a spese di gestione</t>
  </si>
  <si>
    <t xml:space="preserve">Adeguamento stanziamento di spesa per maggiori spese per interventi a tutela dei minori - rette </t>
  </si>
  <si>
    <t xml:space="preserve">Riduzione stanziamento di spesa per progetti mamma bambino - spesa non ripetitiva, a seguito di ridefinizione fonte di finanziamento </t>
  </si>
  <si>
    <t xml:space="preserve">Istituzione stanziamento di spesa per allontanamento dal nucleo e sostegno abitativo di donne maltrattate e minori </t>
  </si>
  <si>
    <t>Istituzione stanziamento di spesa a seguito assegnazione di contributo regionale per interventi a favore delle famiglie numerose - II annualità - correlato a entrata alla risorsa 2020015</t>
  </si>
  <si>
    <t xml:space="preserve">Spese Correnti - Funzioni nel settore sociale - Strutture residenziali e di ricovero per anziani - Prestazioni di servizi </t>
  </si>
  <si>
    <t>Adeguamento stanziamento di spesa per incremento costo rette di ricovero anziani non autosufficienti</t>
  </si>
  <si>
    <t>Istituzione stanziamento di spesa per prestazioni domiciliari in lungo assistenza come da protocollo d'intesa ASL 11 / Ente gestore - spesa finanziata con contributo da ASL 11 - correlato a entrata alla risorsa 2050080</t>
  </si>
  <si>
    <t xml:space="preserve">Adeguamento stanziamento di spesa per servizio di assistenza domiciliare per minori </t>
  </si>
  <si>
    <t>Adeguamento di spesa per rette per presidi residenziali per anziani autosufficienti a seguito incremento costo delle rette di ricovero in Casa di Riposo</t>
  </si>
  <si>
    <t xml:space="preserve">Adeguamento stanziamento di spesa per maggiori servizi di assistenza domiciliare per disabili </t>
  </si>
  <si>
    <t xml:space="preserve">Adeguamento stanziamento di spesa per incremento servizi domiciliari a favore degli anziani ospiti del Centro Ca dal dì </t>
  </si>
  <si>
    <t>Adeguamento stanziamento di spesa per progetto donne in difficoltà - prestazioni di servizi per supporto operatori socio sanitari presso alloggio Donne vittime di violenze</t>
  </si>
  <si>
    <t>Adeguamento stanziamento di spesa per progetti di vita indipendente a seguito di ridefinizione contributo regionale - correlato a entrata alla risorsa 2020015</t>
  </si>
  <si>
    <t>Adeguamento stanziamento di spesa per interventi a sostegno di anziani non autosufficienti - DGR 26/06 - correlato a entrata alla risorsa 2020015</t>
  </si>
  <si>
    <t xml:space="preserve">Istituzione stanziamento di spesa per prestazioni di servizi per sportello provinciale di prima accoglienza per azioni di prevenzione e contrasto del fenomeno della violenza nei confronti delle donne - spesa finanziata con contributo provinciale - correlato a entrata alla risorsa 2050019 </t>
  </si>
  <si>
    <t xml:space="preserve">Istituzione stanziamento di spesa per sportello provinciale di prima accoglienza per azioni di prevenzione e contrasto del fenomeno della violenza nei confronti delle donne - trasferimenti - spesa finanziata con contributo provinciale - correlato a entrata alla risorsa 2050019 </t>
  </si>
  <si>
    <t>ELENCO MAGGIORI E MINORI SPESE CORRENTI</t>
  </si>
  <si>
    <t>Adeguamento stanziamento di entrata a seguito di ridefinizione contributo regionale per servizi alternativi al ricovero per disabili - legge 104/92 - correlato a spesa all'intervento 1100403</t>
  </si>
  <si>
    <t xml:space="preserve">Adeguamento stanziamento di spesa a seguito di ridefinizione contributo regionale per servizi alternativi al ricovero per disabili - legge 104/92 - correlato a entrata alla risorsa 2020015 </t>
  </si>
  <si>
    <t>ELENCO MAGGIORI E MINORI ENTRATE CORRENTI</t>
  </si>
  <si>
    <t xml:space="preserve">Istituzione stanziamento di spesa per contributi a sostegno della povertà- spesa non ripetitiva a seguito di  ridefinizione modifica della fonte di finanziamento </t>
  </si>
  <si>
    <t xml:space="preserve">Riduzione stanziamento di spesa per contributi a sostegno della povertà spesa non ripetitiva a seguito di ridefinizione modalità di finanziamento della spesa </t>
  </si>
  <si>
    <t>Istituzione stanziamento di entrata per contributo regionale per interventi a favore di famiglie numerose - II annualità - correlato a spesa all'intervento 1100105</t>
  </si>
  <si>
    <t>Istituzione stanziamento di entrata per contributo della Regione Piemonte per eventi espositivi  Arca in San Marco - correlato a spesa all'intervento 1050103</t>
  </si>
  <si>
    <t xml:space="preserve">Adeguamento stanziamento di spesa per prestazioni di servizio di somministrazione di lavoro temporaneo al fine di assicurare continuità ai Servizi Cimiteriali </t>
  </si>
  <si>
    <t xml:space="preserve">Adeguamento stanziamento di spesa per il servizio di pulizia dei locali adibiti a servizi pubblici - materiale di pulizia a seguito potenziamento servizio asilo nido con incremento di sezioni ed utenti </t>
  </si>
  <si>
    <t xml:space="preserve">Riduzione stanziamento di spesa per servizio integrato di sorveglianza e vigilanza correlato alla tempistica di adeguamento di alcuni impianti di sorveglianza a seguito di interventi di ristrutturazione non ancora ultimati </t>
  </si>
  <si>
    <t>Riduzione stanziamento di spesa per riduzione compenso al concessionario per la riscossione tributi</t>
  </si>
  <si>
    <t xml:space="preserve">Riduzione stanziamento di spesa per economie di spesa per adempimenti  connessi a gare d'appalto </t>
  </si>
  <si>
    <t xml:space="preserve">Riduzione stanziamento di spesa per minori collaborazioni a supporto del Settore Lavori Pubblici e Manutenzione </t>
  </si>
  <si>
    <t xml:space="preserve">Riduzione stanziamento per economie di spesa per manutenzione edifici comunali </t>
  </si>
  <si>
    <t>Riduzione stanziamento di spesa per outsourcing procedura verbali in considerazione dell'opportunità di coordinare le modalità di esternalizzazione con le nuove procedure avviate per il recupero di crediti derivanti da sanzioni</t>
  </si>
  <si>
    <t xml:space="preserve">Riduzione stanziamento di spesa per combustibile per scuole elementari a seguito di  trasformazione impianto di riscaldamento da gasolio a gas metano </t>
  </si>
  <si>
    <t xml:space="preserve">Adeguamento stanziamento di spesa per utenze palestre comunali a seguito di trasformazione impianti di riscaldamento da gasolio a gas metano </t>
  </si>
  <si>
    <t xml:space="preserve">Riduzione stanziamento  per economie di spesa per combustibile a seguito di trasformazione impianti di riscaldamento da gasolio a gas metano </t>
  </si>
  <si>
    <t>Istituzione stanziamento di spesa per trasferimento all'AFM di somme a ristoro del costo relativo al pagamento dei pasti da parte degli utenti degli asili nido</t>
  </si>
  <si>
    <t xml:space="preserve">Adeguamento stanziamento di spesa per spese di alloggio per situazioni di emergenza a seguito di incremento delle casistiche con presenza di minori  </t>
  </si>
  <si>
    <t xml:space="preserve">Istituzione stanziamento di spesa per interventi a sostegno della povertà- spesa non ripetitiva a seguito di  ridefinizione modifica della fonte di finanziamento </t>
  </si>
  <si>
    <t xml:space="preserve">Riduzione stanziamento per economie di spesa per acquisto di materiali per realizzazioni in economia </t>
  </si>
  <si>
    <t xml:space="preserve">Riduzione stanziamento per economie di spesa per manutenzione e integrazione impianti di sicurezza comunali </t>
  </si>
  <si>
    <t xml:space="preserve">Riduzione stanziamento per economie di spesa su manutenzione ordinaria e pronti interventi sulla segnaletica </t>
  </si>
  <si>
    <t>Adeguamento stanziamento di spesa per utenze scuole elementari a seguito di trasformazione  impianto di riscaldamento da gasolio a gas metano</t>
  </si>
  <si>
    <t>Adeguamento stanziamento di spesa per sportello provinciale di prima accoglienza per azioni di pevenzione e contrasto del fenomeno della violenza nei confronti delle donne finanziato con conributo provinciale - correlato per quota parte alla risorsa 2050019</t>
  </si>
  <si>
    <t>Riduzione stanziamento di entrata per introito cessione beni patrimoniali a seguito di ridefinizione valore d'asta in conseguenza ad esperimento infruttoso di precedenti aste - correlato a minori spese non ripetitive agli interventi 1100405 - 1100103 - 1010201- 1010303</t>
  </si>
  <si>
    <t>3020030</t>
  </si>
  <si>
    <t xml:space="preserve">Entrate extratributarie - Proventi dei beni dell'ente - Introito canoni immobili esenti da vincolo </t>
  </si>
  <si>
    <t>Riduzione stanziamento di entrata per gestione alloggi ATC a seguito di ridefinizione della quantificazione di entrata sulla base delle proiezioni dei dati di gestione a fine esercizio</t>
  </si>
  <si>
    <t>1050205</t>
  </si>
  <si>
    <t xml:space="preserve">Spese Correnti - Funzioni relative alla cultura ed ai beni culturali -Teatri, attività culturali, attività di sostegno, promozione e servizi diversi nel settore culturale - Trasferimenti </t>
  </si>
  <si>
    <t>1070203</t>
  </si>
  <si>
    <t>Spese correnti - Funzioni nel campo turistico - Manifestazioni e attività di sostegno e promozione nel settore turistico - Trasferimenti</t>
  </si>
  <si>
    <t>1070205</t>
  </si>
  <si>
    <t xml:space="preserve">Spese correnti - Funzioni nel campo turistico - Manifestazioni e attività di sostegno e promozione nel settore turistico - Prestazioni di servizi </t>
  </si>
  <si>
    <t>Adeguamento stanziamento di spesa per contributi da destinare a iniziative di  promozione turistica della città - correlato a minor spesa all'intervento 1070205 e 1050205</t>
  </si>
  <si>
    <t>Riduzione stanziamento di spesa per minori contributi e quote associative diverse - correlato a spesa all'intervento 1070203</t>
  </si>
  <si>
    <t>1010201</t>
  </si>
  <si>
    <t xml:space="preserve">Spese correnti - Funzioni generali di amministrazione, di gestione e di controllo -Segreteria generale, personale e organizzazione - Personale </t>
  </si>
  <si>
    <t>2010130</t>
  </si>
  <si>
    <t>Entrate derivanti da contributi e trasferimenti correnti dello Stato, Regione e altri Enti Pubblici - Contributi e Trasferimenti correnti dello Stato - Fondo statale per il contenimento delle tariffe D.P.R. 8/1/2001 N. 33 e D.LGS 19/11/97 N. 422</t>
  </si>
  <si>
    <t xml:space="preserve">Adeguamento stanziamento di entrata a seguito ridefinizione fondo statale per recupero Iva su contratti di servizio </t>
  </si>
  <si>
    <t xml:space="preserve">Adeguamento stanziamento di spesa per maggiori spese contrattuali a carico del Comune </t>
  </si>
  <si>
    <t>B</t>
  </si>
  <si>
    <t>H</t>
  </si>
  <si>
    <t>N</t>
  </si>
  <si>
    <t>O</t>
  </si>
  <si>
    <t>G</t>
  </si>
  <si>
    <t>I</t>
  </si>
  <si>
    <t>L</t>
  </si>
  <si>
    <t>F</t>
  </si>
  <si>
    <t>E</t>
  </si>
  <si>
    <t>A</t>
  </si>
  <si>
    <t>D</t>
  </si>
  <si>
    <t>C</t>
  </si>
  <si>
    <t>Q</t>
  </si>
  <si>
    <t>Q 17.880,00           R  3.563,79</t>
  </si>
  <si>
    <t>R</t>
  </si>
  <si>
    <t>Ridefinizione stanziamento di spesa per indennità al  Presidente del Consiglio Comunale ed ai  Presidenti dei Consigli Circoscrizionali comunali in applicazione alle nuove disposizioni normative inerenti la cessazione delle Circoscrizioni e la conseguente ridefinizione dello stanziamento</t>
  </si>
  <si>
    <t>Adeguamento stanziamento di spesa per quota Irap su indennità al Presidente del Consiglio Comunale in applicazione alle nuove disposizioni normative inerenti la cessazione delle Circoscrizioni e la conseguente ridefinizione dello stanziamento</t>
  </si>
  <si>
    <t>Riduzione stanziamento di spesa per elezioni amministrative - spesa non ripetitiva</t>
  </si>
  <si>
    <t>Riduzione stanziamento di spesa per spese per elezioni amministrative - spesa non ripetitiva</t>
  </si>
  <si>
    <t>Riduzione stanziamento di spesa pre minori contributi per iniziative di promozione turistica della città - correlato a spesa all'intervento 1070203</t>
  </si>
  <si>
    <t>S</t>
  </si>
  <si>
    <t>Riduzione stanziamento di spesa per gestione micro nido Azienda Sanitaria Locale a seguito dell'attivazione del servizio nell'esercizio 2010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</si>
</sst>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[Red]#,##0.00"/>
    <numFmt numFmtId="165" formatCode="#,##0.0000000000000000000000;[Red]#,##0.0000000000000000000000"/>
    <numFmt numFmtId="166" formatCode="#,##0.000000000000000000000000;[Red]#,##0.000000000000000000000000"/>
  </numFmts>
  <fonts count="1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13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1" xfId="0" applyFont="1" applyBorder="1" applyAlignment="1" applyProtection="1">
      <alignment horizontal="center" vertical="top" wrapText="1"/>
      <protection/>
    </xf>
    <xf numFmtId="0" fontId="1" fillId="0" borderId="2" xfId="0" applyFont="1" applyFill="1" applyBorder="1" applyAlignment="1" applyProtection="1">
      <alignment horizontal="center" vertical="top" wrapText="1"/>
      <protection/>
    </xf>
    <xf numFmtId="0" fontId="1" fillId="0" borderId="2" xfId="0" applyFont="1" applyBorder="1" applyAlignment="1" applyProtection="1">
      <alignment horizontal="center" vertical="top" wrapText="1"/>
      <protection/>
    </xf>
    <xf numFmtId="49" fontId="2" fillId="0" borderId="2" xfId="0" applyNumberFormat="1" applyFont="1" applyFill="1" applyBorder="1" applyAlignment="1" applyProtection="1">
      <alignment horizontal="center" vertical="top" wrapText="1"/>
      <protection/>
    </xf>
    <xf numFmtId="164" fontId="1" fillId="0" borderId="2" xfId="18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164" fontId="2" fillId="0" borderId="2" xfId="0" applyNumberFormat="1" applyFont="1" applyFill="1" applyBorder="1" applyAlignment="1" applyProtection="1">
      <alignment horizontal="justify" vertical="top" wrapText="1"/>
      <protection/>
    </xf>
    <xf numFmtId="164" fontId="2" fillId="0" borderId="2" xfId="0" applyNumberFormat="1" applyFont="1" applyBorder="1" applyAlignment="1" applyProtection="1">
      <alignment horizontal="justify" vertical="top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164" fontId="2" fillId="0" borderId="2" xfId="18" applyNumberFormat="1" applyFont="1" applyBorder="1" applyAlignment="1" applyProtection="1">
      <alignment horizontal="right" vertical="top" wrapText="1"/>
      <protection/>
    </xf>
    <xf numFmtId="49" fontId="3" fillId="0" borderId="3" xfId="0" applyNumberFormat="1" applyFont="1" applyBorder="1" applyAlignment="1" applyProtection="1">
      <alignment horizontal="center" vertical="top" wrapText="1"/>
      <protection/>
    </xf>
    <xf numFmtId="49" fontId="3" fillId="0" borderId="3" xfId="0" applyNumberFormat="1" applyFont="1" applyBorder="1" applyAlignment="1" applyProtection="1">
      <alignment horizontal="center" vertical="top"/>
      <protection/>
    </xf>
    <xf numFmtId="0" fontId="2" fillId="0" borderId="4" xfId="0" applyFont="1" applyFill="1" applyBorder="1" applyAlignment="1" applyProtection="1">
      <alignment horizontal="justify" vertical="top" wrapText="1"/>
      <protection/>
    </xf>
    <xf numFmtId="0" fontId="2" fillId="0" borderId="5" xfId="0" applyFont="1" applyFill="1" applyBorder="1" applyAlignment="1" applyProtection="1">
      <alignment horizontal="justify" vertical="top" wrapText="1"/>
      <protection/>
    </xf>
    <xf numFmtId="0" fontId="1" fillId="0" borderId="5" xfId="0" applyFont="1" applyFill="1" applyBorder="1" applyAlignment="1" applyProtection="1">
      <alignment horizontal="justify" vertical="top" wrapText="1"/>
      <protection/>
    </xf>
    <xf numFmtId="0" fontId="2" fillId="0" borderId="5" xfId="0" applyFont="1" applyFill="1" applyBorder="1" applyAlignment="1" applyProtection="1">
      <alignment horizontal="center" vertical="top" wrapText="1"/>
      <protection/>
    </xf>
    <xf numFmtId="164" fontId="1" fillId="0" borderId="6" xfId="18" applyNumberFormat="1" applyFont="1" applyFill="1" applyBorder="1" applyAlignment="1" applyProtection="1">
      <alignment horizontal="right" vertical="top" wrapText="1"/>
      <protection/>
    </xf>
    <xf numFmtId="49" fontId="3" fillId="0" borderId="7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Alignment="1">
      <alignment horizontal="left" vertical="top" wrapText="1"/>
    </xf>
    <xf numFmtId="164" fontId="4" fillId="0" borderId="0" xfId="0" applyNumberFormat="1" applyFont="1" applyFill="1" applyAlignment="1">
      <alignment horizontal="right" wrapText="1"/>
    </xf>
    <xf numFmtId="164" fontId="5" fillId="2" borderId="0" xfId="0" applyNumberFormat="1" applyFont="1" applyFill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/>
    </xf>
    <xf numFmtId="164" fontId="2" fillId="0" borderId="2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justify" vertical="top" wrapText="1"/>
    </xf>
    <xf numFmtId="164" fontId="2" fillId="0" borderId="2" xfId="0" applyNumberFormat="1" applyFont="1" applyFill="1" applyBorder="1" applyAlignment="1">
      <alignment horizontal="justify" vertical="top" wrapText="1"/>
    </xf>
    <xf numFmtId="164" fontId="2" fillId="0" borderId="2" xfId="18" applyNumberFormat="1" applyFont="1" applyFill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Alignment="1">
      <alignment horizontal="right" vertical="top" wrapText="1"/>
    </xf>
    <xf numFmtId="164" fontId="2" fillId="0" borderId="4" xfId="0" applyNumberFormat="1" applyFont="1" applyBorder="1" applyAlignment="1">
      <alignment horizontal="justify" vertical="top" wrapText="1"/>
    </xf>
    <xf numFmtId="164" fontId="2" fillId="0" borderId="5" xfId="0" applyNumberFormat="1" applyFont="1" applyFill="1" applyBorder="1" applyAlignment="1">
      <alignment horizontal="justify" vertical="top" wrapText="1"/>
    </xf>
    <xf numFmtId="164" fontId="1" fillId="0" borderId="5" xfId="0" applyNumberFormat="1" applyFont="1" applyBorder="1" applyAlignment="1">
      <alignment horizontal="justify" vertical="top" wrapText="1"/>
    </xf>
    <xf numFmtId="164" fontId="2" fillId="0" borderId="5" xfId="0" applyNumberFormat="1" applyFont="1" applyFill="1" applyBorder="1" applyAlignment="1">
      <alignment horizontal="center" vertical="top" wrapText="1"/>
    </xf>
    <xf numFmtId="164" fontId="3" fillId="0" borderId="5" xfId="18" applyNumberFormat="1" applyFont="1" applyFill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164" fontId="4" fillId="0" borderId="0" xfId="0" applyNumberFormat="1" applyFont="1" applyFill="1" applyAlignment="1">
      <alignment horizontal="left" vertical="top" wrapText="1"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center"/>
    </xf>
    <xf numFmtId="164" fontId="0" fillId="0" borderId="0" xfId="18" applyNumberFormat="1" applyFont="1" applyFill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0" fontId="4" fillId="0" borderId="0" xfId="18" applyNumberFormat="1" applyFont="1" applyFill="1" applyAlignment="1">
      <alignment horizontal="left" vertical="top" wrapText="1"/>
    </xf>
    <xf numFmtId="164" fontId="4" fillId="0" borderId="0" xfId="18" applyNumberFormat="1" applyFont="1" applyFill="1" applyAlignment="1">
      <alignment horizontal="right" wrapText="1"/>
    </xf>
    <xf numFmtId="165" fontId="0" fillId="0" borderId="0" xfId="0" applyNumberForma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164" fontId="1" fillId="0" borderId="2" xfId="18" applyNumberFormat="1" applyFont="1" applyFill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 applyProtection="1">
      <alignment horizontal="justify" vertical="top" wrapText="1"/>
      <protection locked="0"/>
    </xf>
    <xf numFmtId="0" fontId="2" fillId="0" borderId="2" xfId="0" applyFont="1" applyFill="1" applyBorder="1" applyAlignment="1">
      <alignment horizontal="center" vertical="top" wrapText="1"/>
    </xf>
    <xf numFmtId="164" fontId="2" fillId="0" borderId="2" xfId="18" applyNumberFormat="1" applyFont="1" applyFill="1" applyBorder="1" applyAlignment="1" applyProtection="1">
      <alignment horizontal="right" vertical="top" wrapText="1"/>
      <protection locked="0"/>
    </xf>
    <xf numFmtId="49" fontId="3" fillId="0" borderId="3" xfId="0" applyNumberFormat="1" applyFont="1" applyBorder="1" applyAlignment="1" applyProtection="1">
      <alignment horizontal="center" vertical="top"/>
      <protection locked="0"/>
    </xf>
    <xf numFmtId="0" fontId="2" fillId="0" borderId="8" xfId="0" applyFont="1" applyFill="1" applyBorder="1" applyAlignment="1">
      <alignment horizontal="center" vertical="top" wrapText="1"/>
    </xf>
    <xf numFmtId="164" fontId="2" fillId="0" borderId="9" xfId="18" applyNumberFormat="1" applyFont="1" applyFill="1" applyBorder="1" applyAlignment="1" applyProtection="1">
      <alignment horizontal="right" vertical="top" wrapText="1"/>
      <protection locked="0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0" fontId="1" fillId="0" borderId="5" xfId="0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center" vertical="top" wrapText="1"/>
    </xf>
    <xf numFmtId="164" fontId="1" fillId="0" borderId="6" xfId="18" applyNumberFormat="1" applyFont="1" applyFill="1" applyBorder="1" applyAlignment="1">
      <alignment horizontal="right" vertical="top" wrapText="1"/>
    </xf>
    <xf numFmtId="49" fontId="3" fillId="0" borderId="7" xfId="0" applyNumberFormat="1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164" fontId="0" fillId="0" borderId="0" xfId="18" applyNumberFormat="1" applyFill="1" applyAlignment="1">
      <alignment horizontal="right"/>
    </xf>
    <xf numFmtId="49" fontId="3" fillId="0" borderId="0" xfId="0" applyNumberFormat="1" applyFont="1" applyAlignment="1">
      <alignment horizontal="center" vertical="top"/>
    </xf>
    <xf numFmtId="2" fontId="0" fillId="0" borderId="0" xfId="0" applyNumberFormat="1" applyFill="1" applyAlignment="1">
      <alignment horizontal="center" vertical="top"/>
    </xf>
    <xf numFmtId="166" fontId="0" fillId="0" borderId="0" xfId="0" applyNumberFormat="1" applyFont="1" applyFill="1" applyAlignment="1">
      <alignment/>
    </xf>
    <xf numFmtId="49" fontId="2" fillId="0" borderId="2" xfId="0" applyNumberFormat="1" applyFont="1" applyBorder="1" applyAlignment="1" applyProtection="1">
      <alignment horizontal="justify" vertical="top" wrapText="1"/>
      <protection/>
    </xf>
    <xf numFmtId="0" fontId="9" fillId="0" borderId="2" xfId="0" applyFont="1" applyFill="1" applyBorder="1" applyAlignment="1" applyProtection="1">
      <alignment horizontal="center" vertical="top" wrapText="1"/>
      <protection/>
    </xf>
    <xf numFmtId="0" fontId="9" fillId="0" borderId="5" xfId="0" applyFont="1" applyFill="1" applyBorder="1" applyAlignment="1" applyProtection="1">
      <alignment horizontal="center" vertical="top" wrapText="1"/>
      <protection/>
    </xf>
    <xf numFmtId="164" fontId="2" fillId="0" borderId="2" xfId="18" applyNumberFormat="1" applyFont="1" applyFill="1" applyBorder="1" applyAlignment="1" applyProtection="1">
      <alignment horizontal="right" vertical="top" wrapText="1"/>
      <protection/>
    </xf>
    <xf numFmtId="164" fontId="2" fillId="0" borderId="8" xfId="0" applyNumberFormat="1" applyFont="1" applyBorder="1" applyAlignment="1" applyProtection="1">
      <alignment horizontal="justify" vertical="top" wrapText="1"/>
      <protection/>
    </xf>
    <xf numFmtId="164" fontId="2" fillId="0" borderId="9" xfId="18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center" vertical="top" wrapText="1"/>
      <protection/>
    </xf>
    <xf numFmtId="0" fontId="2" fillId="0" borderId="8" xfId="0" applyFont="1" applyFill="1" applyBorder="1" applyAlignment="1" applyProtection="1">
      <alignment horizontal="justify" vertical="top" wrapText="1"/>
      <protection locked="0"/>
    </xf>
    <xf numFmtId="0" fontId="9" fillId="0" borderId="2" xfId="0" applyFont="1" applyFill="1" applyBorder="1" applyAlignment="1">
      <alignment horizontal="center" vertical="top" wrapText="1"/>
    </xf>
    <xf numFmtId="49" fontId="2" fillId="0" borderId="1" xfId="0" applyNumberFormat="1" applyFont="1" applyBorder="1" applyAlignment="1" applyProtection="1">
      <alignment horizontal="justify" vertical="top" wrapText="1"/>
      <protection/>
    </xf>
    <xf numFmtId="164" fontId="1" fillId="0" borderId="5" xfId="18" applyNumberFormat="1" applyFont="1" applyFill="1" applyBorder="1" applyAlignment="1" applyProtection="1">
      <alignment horizontal="right" vertical="top" wrapText="1"/>
      <protection/>
    </xf>
    <xf numFmtId="164" fontId="9" fillId="0" borderId="2" xfId="18" applyNumberFormat="1" applyFont="1" applyFill="1" applyBorder="1" applyAlignment="1" applyProtection="1">
      <alignment horizontal="right" vertical="top" wrapText="1"/>
      <protection locked="0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top" wrapText="1"/>
      <protection/>
    </xf>
    <xf numFmtId="0" fontId="10" fillId="0" borderId="2" xfId="0" applyFont="1" applyFill="1" applyBorder="1" applyAlignment="1" applyProtection="1">
      <alignment horizontal="center" vertical="top" wrapText="1"/>
      <protection/>
    </xf>
    <xf numFmtId="0" fontId="10" fillId="0" borderId="2" xfId="0" applyFont="1" applyBorder="1" applyAlignment="1" applyProtection="1">
      <alignment horizontal="center" vertical="top" wrapText="1"/>
      <protection/>
    </xf>
    <xf numFmtId="49" fontId="11" fillId="0" borderId="2" xfId="0" applyNumberFormat="1" applyFont="1" applyFill="1" applyBorder="1" applyAlignment="1" applyProtection="1">
      <alignment horizontal="center" vertical="top" wrapText="1"/>
      <protection/>
    </xf>
    <xf numFmtId="164" fontId="10" fillId="0" borderId="2" xfId="18" applyNumberFormat="1" applyFont="1" applyBorder="1" applyAlignment="1" applyProtection="1">
      <alignment horizontal="right" vertical="top" wrapText="1"/>
      <protection/>
    </xf>
    <xf numFmtId="164" fontId="10" fillId="0" borderId="1" xfId="0" applyNumberFormat="1" applyFont="1" applyBorder="1" applyAlignment="1">
      <alignment horizontal="center"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10" fillId="0" borderId="2" xfId="0" applyNumberFormat="1" applyFont="1" applyBorder="1" applyAlignment="1">
      <alignment horizontal="center" vertical="top" wrapText="1"/>
    </xf>
    <xf numFmtId="164" fontId="11" fillId="0" borderId="2" xfId="0" applyNumberFormat="1" applyFont="1" applyFill="1" applyBorder="1" applyAlignment="1">
      <alignment horizontal="center" vertical="top" wrapText="1"/>
    </xf>
    <xf numFmtId="164" fontId="10" fillId="0" borderId="2" xfId="18" applyNumberFormat="1" applyFont="1" applyFill="1" applyBorder="1" applyAlignment="1">
      <alignment horizontal="center" vertical="top" wrapText="1"/>
    </xf>
    <xf numFmtId="44" fontId="2" fillId="0" borderId="2" xfId="17" applyFont="1" applyFill="1" applyBorder="1" applyAlignment="1" applyProtection="1">
      <alignment horizontal="justify" vertical="top" wrapText="1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i\BILANCIO\BILANCIO%202007\VARIAZIONI%20%202007\SUB%20A%203%20%20VARIAZIONE%20BILANCIO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 CORRENTI 2007"/>
      <sheetName val="ENTRATE C CAPITALE 2007"/>
      <sheetName val="SPESE CONTO CAPITALE 2007 "/>
      <sheetName val="SPESE CORRENTI 2008"/>
      <sheetName val="SPESE CORRENTI 20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E12" sqref="E12"/>
    </sheetView>
  </sheetViews>
  <sheetFormatPr defaultColWidth="9.140625" defaultRowHeight="12.75"/>
  <cols>
    <col min="1" max="1" width="16.57421875" style="1" customWidth="1"/>
    <col min="2" max="2" width="28.57421875" style="1" customWidth="1"/>
    <col min="3" max="3" width="36.7109375" style="1" customWidth="1"/>
    <col min="4" max="4" width="6.140625" style="1" customWidth="1"/>
    <col min="5" max="5" width="11.28125" style="1" bestFit="1" customWidth="1"/>
    <col min="6" max="6" width="14.8515625" style="1" bestFit="1" customWidth="1"/>
    <col min="7" max="16384" width="9.140625" style="1" customWidth="1"/>
  </cols>
  <sheetData>
    <row r="1" spans="1:6" ht="15.75">
      <c r="A1" s="98" t="s">
        <v>0</v>
      </c>
      <c r="B1" s="99"/>
      <c r="C1" s="99"/>
      <c r="D1" s="99"/>
      <c r="E1" s="99"/>
      <c r="F1" s="100"/>
    </row>
    <row r="2" spans="1:6" ht="15.75">
      <c r="A2" s="101" t="s">
        <v>56</v>
      </c>
      <c r="B2" s="102"/>
      <c r="C2" s="102"/>
      <c r="D2" s="102"/>
      <c r="E2" s="102"/>
      <c r="F2" s="103"/>
    </row>
    <row r="3" spans="1:6" ht="15.75">
      <c r="A3" s="101" t="s">
        <v>117</v>
      </c>
      <c r="B3" s="102"/>
      <c r="C3" s="102"/>
      <c r="D3" s="102"/>
      <c r="E3" s="102"/>
      <c r="F3" s="103"/>
    </row>
    <row r="4" spans="1:6" ht="15.75">
      <c r="A4" s="2" t="s">
        <v>3</v>
      </c>
      <c r="B4" s="3" t="s">
        <v>4</v>
      </c>
      <c r="C4" s="4" t="s">
        <v>5</v>
      </c>
      <c r="D4" s="5" t="s">
        <v>6</v>
      </c>
      <c r="E4" s="6" t="s">
        <v>7</v>
      </c>
      <c r="F4" s="7" t="s">
        <v>8</v>
      </c>
    </row>
    <row r="5" spans="1:6" ht="78.75">
      <c r="A5" s="73" t="s">
        <v>21</v>
      </c>
      <c r="B5" s="8" t="s">
        <v>22</v>
      </c>
      <c r="C5" s="9" t="s">
        <v>58</v>
      </c>
      <c r="D5" s="74" t="s">
        <v>14</v>
      </c>
      <c r="E5" s="11">
        <v>-620</v>
      </c>
      <c r="F5" s="7" t="s">
        <v>173</v>
      </c>
    </row>
    <row r="6" spans="1:6" ht="78.75">
      <c r="A6" s="73" t="s">
        <v>21</v>
      </c>
      <c r="B6" s="8" t="s">
        <v>22</v>
      </c>
      <c r="C6" s="77" t="s">
        <v>119</v>
      </c>
      <c r="D6" s="80" t="s">
        <v>9</v>
      </c>
      <c r="E6" s="78">
        <v>1698.62</v>
      </c>
      <c r="F6" s="79" t="s">
        <v>172</v>
      </c>
    </row>
    <row r="7" spans="1:6" ht="16.5" thickBot="1">
      <c r="A7" s="14"/>
      <c r="B7" s="15"/>
      <c r="C7" s="16" t="s">
        <v>25</v>
      </c>
      <c r="D7" s="17" t="s">
        <v>9</v>
      </c>
      <c r="E7" s="18">
        <f>SUM(E5:E6)</f>
        <v>1078.62</v>
      </c>
      <c r="F7" s="19"/>
    </row>
  </sheetData>
  <mergeCells count="3">
    <mergeCell ref="A1:F1"/>
    <mergeCell ref="A2:F2"/>
    <mergeCell ref="A3:F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B38">
      <selection activeCell="H53" sqref="H53"/>
    </sheetView>
  </sheetViews>
  <sheetFormatPr defaultColWidth="9.140625" defaultRowHeight="12.75"/>
  <cols>
    <col min="1" max="1" width="16.57421875" style="1" customWidth="1"/>
    <col min="2" max="2" width="28.57421875" style="1" customWidth="1"/>
    <col min="3" max="3" width="36.7109375" style="1" customWidth="1"/>
    <col min="4" max="4" width="6.140625" style="1" customWidth="1"/>
    <col min="5" max="5" width="11.28125" style="1" bestFit="1" customWidth="1"/>
    <col min="6" max="6" width="14.8515625" style="1" bestFit="1" customWidth="1"/>
    <col min="7" max="16384" width="9.140625" style="1" customWidth="1"/>
  </cols>
  <sheetData>
    <row r="1" spans="1:6" ht="15.75">
      <c r="A1" s="98" t="s">
        <v>0</v>
      </c>
      <c r="B1" s="99"/>
      <c r="C1" s="99"/>
      <c r="D1" s="99"/>
      <c r="E1" s="99"/>
      <c r="F1" s="100"/>
    </row>
    <row r="2" spans="1:6" ht="15.75">
      <c r="A2" s="101" t="s">
        <v>1</v>
      </c>
      <c r="B2" s="102"/>
      <c r="C2" s="102"/>
      <c r="D2" s="102"/>
      <c r="E2" s="102"/>
      <c r="F2" s="103"/>
    </row>
    <row r="3" spans="1:6" ht="15.75">
      <c r="A3" s="101" t="s">
        <v>2</v>
      </c>
      <c r="B3" s="102"/>
      <c r="C3" s="102"/>
      <c r="D3" s="102"/>
      <c r="E3" s="102"/>
      <c r="F3" s="103"/>
    </row>
    <row r="4" spans="1:6" ht="12.75">
      <c r="A4" s="87" t="s">
        <v>3</v>
      </c>
      <c r="B4" s="88" t="s">
        <v>4</v>
      </c>
      <c r="C4" s="89" t="s">
        <v>5</v>
      </c>
      <c r="D4" s="90" t="s">
        <v>6</v>
      </c>
      <c r="E4" s="91" t="s">
        <v>7</v>
      </c>
      <c r="F4" s="7" t="s">
        <v>8</v>
      </c>
    </row>
    <row r="5" spans="1:6" ht="126">
      <c r="A5" s="83" t="s">
        <v>60</v>
      </c>
      <c r="B5" s="8" t="s">
        <v>63</v>
      </c>
      <c r="C5" s="9" t="s">
        <v>177</v>
      </c>
      <c r="D5" s="10" t="s">
        <v>9</v>
      </c>
      <c r="E5" s="11">
        <v>8395.95</v>
      </c>
      <c r="F5" s="7" t="s">
        <v>176</v>
      </c>
    </row>
    <row r="6" spans="1:6" ht="94.5">
      <c r="A6" s="83" t="s">
        <v>61</v>
      </c>
      <c r="B6" s="8" t="s">
        <v>62</v>
      </c>
      <c r="C6" s="9" t="s">
        <v>64</v>
      </c>
      <c r="D6" s="10" t="s">
        <v>9</v>
      </c>
      <c r="E6" s="11">
        <v>891.73</v>
      </c>
      <c r="F6" s="7" t="s">
        <v>176</v>
      </c>
    </row>
    <row r="7" spans="1:6" ht="110.25">
      <c r="A7" s="83" t="s">
        <v>61</v>
      </c>
      <c r="B7" s="8" t="s">
        <v>62</v>
      </c>
      <c r="C7" s="9" t="s">
        <v>178</v>
      </c>
      <c r="D7" s="10" t="s">
        <v>9</v>
      </c>
      <c r="E7" s="11">
        <v>1043.03</v>
      </c>
      <c r="F7" s="7" t="s">
        <v>176</v>
      </c>
    </row>
    <row r="8" spans="1:6" ht="78.75">
      <c r="A8" s="83" t="s">
        <v>156</v>
      </c>
      <c r="B8" s="8" t="s">
        <v>157</v>
      </c>
      <c r="C8" s="9" t="s">
        <v>179</v>
      </c>
      <c r="D8" s="74" t="s">
        <v>14</v>
      </c>
      <c r="E8" s="11">
        <v>-42902.97</v>
      </c>
      <c r="F8" s="7" t="s">
        <v>162</v>
      </c>
    </row>
    <row r="9" spans="1:6" ht="94.5">
      <c r="A9" s="83" t="s">
        <v>65</v>
      </c>
      <c r="B9" s="8" t="s">
        <v>66</v>
      </c>
      <c r="C9" s="9" t="s">
        <v>161</v>
      </c>
      <c r="D9" s="10" t="s">
        <v>9</v>
      </c>
      <c r="E9" s="11">
        <v>10000</v>
      </c>
      <c r="F9" s="7" t="s">
        <v>176</v>
      </c>
    </row>
    <row r="10" spans="1:6" ht="94.5">
      <c r="A10" s="83" t="s">
        <v>65</v>
      </c>
      <c r="B10" s="8" t="s">
        <v>66</v>
      </c>
      <c r="C10" s="9" t="s">
        <v>125</v>
      </c>
      <c r="D10" s="10" t="s">
        <v>9</v>
      </c>
      <c r="E10" s="76">
        <v>5669.29</v>
      </c>
      <c r="F10" s="7" t="s">
        <v>176</v>
      </c>
    </row>
    <row r="11" spans="1:6" ht="126">
      <c r="A11" s="83" t="s">
        <v>74</v>
      </c>
      <c r="B11" s="8" t="s">
        <v>67</v>
      </c>
      <c r="C11" s="9" t="s">
        <v>126</v>
      </c>
      <c r="D11" s="10" t="s">
        <v>9</v>
      </c>
      <c r="E11" s="76">
        <v>3000</v>
      </c>
      <c r="F11" s="7" t="s">
        <v>176</v>
      </c>
    </row>
    <row r="12" spans="1:6" ht="126">
      <c r="A12" s="83" t="s">
        <v>74</v>
      </c>
      <c r="B12" s="8" t="s">
        <v>67</v>
      </c>
      <c r="C12" s="9" t="s">
        <v>70</v>
      </c>
      <c r="D12" s="10" t="s">
        <v>9</v>
      </c>
      <c r="E12" s="76">
        <v>5000</v>
      </c>
      <c r="F12" s="7" t="s">
        <v>176</v>
      </c>
    </row>
    <row r="13" spans="1:6" ht="110.25">
      <c r="A13" s="83" t="s">
        <v>73</v>
      </c>
      <c r="B13" s="8" t="s">
        <v>69</v>
      </c>
      <c r="C13" s="9" t="s">
        <v>71</v>
      </c>
      <c r="D13" s="10" t="s">
        <v>9</v>
      </c>
      <c r="E13" s="76">
        <v>27000</v>
      </c>
      <c r="F13" s="7" t="s">
        <v>176</v>
      </c>
    </row>
    <row r="14" spans="1:6" ht="110.25">
      <c r="A14" s="83" t="s">
        <v>73</v>
      </c>
      <c r="B14" s="8" t="s">
        <v>69</v>
      </c>
      <c r="C14" s="9" t="s">
        <v>72</v>
      </c>
      <c r="D14" s="10" t="s">
        <v>9</v>
      </c>
      <c r="E14" s="76">
        <v>3500</v>
      </c>
      <c r="F14" s="7" t="s">
        <v>176</v>
      </c>
    </row>
    <row r="15" spans="1:6" ht="117" customHeight="1">
      <c r="A15" s="83" t="s">
        <v>73</v>
      </c>
      <c r="B15" s="8" t="s">
        <v>69</v>
      </c>
      <c r="C15" s="8" t="s">
        <v>127</v>
      </c>
      <c r="D15" s="74" t="s">
        <v>14</v>
      </c>
      <c r="E15" s="76">
        <v>-50000</v>
      </c>
      <c r="F15" s="7" t="s">
        <v>176</v>
      </c>
    </row>
    <row r="16" spans="1:6" ht="117" customHeight="1">
      <c r="A16" s="83" t="s">
        <v>73</v>
      </c>
      <c r="B16" s="8" t="s">
        <v>69</v>
      </c>
      <c r="C16" s="8" t="s">
        <v>180</v>
      </c>
      <c r="D16" s="74" t="s">
        <v>14</v>
      </c>
      <c r="E16" s="76">
        <v>-67139.09</v>
      </c>
      <c r="F16" s="7" t="s">
        <v>162</v>
      </c>
    </row>
    <row r="17" spans="1:6" ht="93.75" customHeight="1">
      <c r="A17" s="83" t="s">
        <v>75</v>
      </c>
      <c r="B17" s="8" t="s">
        <v>76</v>
      </c>
      <c r="C17" s="8" t="s">
        <v>128</v>
      </c>
      <c r="D17" s="74" t="s">
        <v>14</v>
      </c>
      <c r="E17" s="76">
        <v>-10000</v>
      </c>
      <c r="F17" s="7" t="s">
        <v>176</v>
      </c>
    </row>
    <row r="18" spans="1:6" ht="78.75">
      <c r="A18" s="83" t="s">
        <v>77</v>
      </c>
      <c r="B18" s="8" t="s">
        <v>78</v>
      </c>
      <c r="C18" s="9" t="s">
        <v>79</v>
      </c>
      <c r="D18" s="74" t="s">
        <v>14</v>
      </c>
      <c r="E18" s="76">
        <v>-5000</v>
      </c>
      <c r="F18" s="7" t="s">
        <v>176</v>
      </c>
    </row>
    <row r="19" spans="1:6" ht="94.5">
      <c r="A19" s="83" t="s">
        <v>80</v>
      </c>
      <c r="B19" s="8" t="s">
        <v>81</v>
      </c>
      <c r="C19" s="9" t="s">
        <v>139</v>
      </c>
      <c r="D19" s="74" t="s">
        <v>14</v>
      </c>
      <c r="E19" s="76">
        <v>-401.2</v>
      </c>
      <c r="F19" s="7" t="s">
        <v>176</v>
      </c>
    </row>
    <row r="20" spans="1:6" ht="94.5">
      <c r="A20" s="83" t="s">
        <v>10</v>
      </c>
      <c r="B20" s="8" t="s">
        <v>11</v>
      </c>
      <c r="C20" s="9" t="s">
        <v>140</v>
      </c>
      <c r="D20" s="74" t="s">
        <v>14</v>
      </c>
      <c r="E20" s="76">
        <v>-5000</v>
      </c>
      <c r="F20" s="7" t="s">
        <v>176</v>
      </c>
    </row>
    <row r="21" spans="1:6" ht="78.75">
      <c r="A21" s="83" t="s">
        <v>82</v>
      </c>
      <c r="B21" s="8" t="s">
        <v>83</v>
      </c>
      <c r="C21" s="8" t="s">
        <v>84</v>
      </c>
      <c r="D21" s="10" t="s">
        <v>9</v>
      </c>
      <c r="E21" s="11">
        <v>4000</v>
      </c>
      <c r="F21" s="7" t="s">
        <v>176</v>
      </c>
    </row>
    <row r="22" spans="1:6" ht="63">
      <c r="A22" s="83" t="s">
        <v>85</v>
      </c>
      <c r="B22" s="8" t="s">
        <v>86</v>
      </c>
      <c r="C22" s="8" t="s">
        <v>129</v>
      </c>
      <c r="D22" s="74" t="s">
        <v>14</v>
      </c>
      <c r="E22" s="11">
        <v>-5000</v>
      </c>
      <c r="F22" s="7" t="s">
        <v>176</v>
      </c>
    </row>
    <row r="23" spans="1:6" ht="63">
      <c r="A23" s="83" t="s">
        <v>85</v>
      </c>
      <c r="B23" s="8" t="s">
        <v>86</v>
      </c>
      <c r="C23" s="8" t="s">
        <v>130</v>
      </c>
      <c r="D23" s="74" t="s">
        <v>14</v>
      </c>
      <c r="E23" s="11">
        <v>-3000</v>
      </c>
      <c r="F23" s="7" t="s">
        <v>176</v>
      </c>
    </row>
    <row r="24" spans="1:6" ht="63">
      <c r="A24" s="83" t="s">
        <v>85</v>
      </c>
      <c r="B24" s="8" t="s">
        <v>86</v>
      </c>
      <c r="C24" s="8" t="s">
        <v>131</v>
      </c>
      <c r="D24" s="74" t="s">
        <v>14</v>
      </c>
      <c r="E24" s="11">
        <v>-4000</v>
      </c>
      <c r="F24" s="7" t="s">
        <v>176</v>
      </c>
    </row>
    <row r="25" spans="1:6" ht="110.25">
      <c r="A25" s="83" t="s">
        <v>87</v>
      </c>
      <c r="B25" s="8" t="s">
        <v>88</v>
      </c>
      <c r="C25" s="8" t="s">
        <v>132</v>
      </c>
      <c r="D25" s="74" t="s">
        <v>14</v>
      </c>
      <c r="E25" s="11">
        <v>-49000</v>
      </c>
      <c r="F25" s="7" t="s">
        <v>176</v>
      </c>
    </row>
    <row r="26" spans="1:6" ht="63">
      <c r="A26" s="83" t="s">
        <v>89</v>
      </c>
      <c r="B26" s="8" t="s">
        <v>90</v>
      </c>
      <c r="C26" s="8" t="s">
        <v>133</v>
      </c>
      <c r="D26" s="74" t="s">
        <v>14</v>
      </c>
      <c r="E26" s="11">
        <v>-11949.87</v>
      </c>
      <c r="F26" s="7" t="s">
        <v>176</v>
      </c>
    </row>
    <row r="27" spans="1:6" ht="63">
      <c r="A27" s="83" t="s">
        <v>91</v>
      </c>
      <c r="B27" s="8" t="s">
        <v>92</v>
      </c>
      <c r="C27" s="8" t="s">
        <v>142</v>
      </c>
      <c r="D27" s="10" t="s">
        <v>9</v>
      </c>
      <c r="E27" s="11">
        <v>8449.87</v>
      </c>
      <c r="F27" s="7" t="s">
        <v>176</v>
      </c>
    </row>
    <row r="28" spans="1:6" ht="78.75">
      <c r="A28" s="83" t="s">
        <v>93</v>
      </c>
      <c r="B28" s="8" t="s">
        <v>94</v>
      </c>
      <c r="C28" s="8" t="s">
        <v>95</v>
      </c>
      <c r="D28" s="10" t="s">
        <v>9</v>
      </c>
      <c r="E28" s="11">
        <v>50000</v>
      </c>
      <c r="F28" s="7" t="s">
        <v>163</v>
      </c>
    </row>
    <row r="29" spans="1:6" ht="94.5">
      <c r="A29" s="83" t="s">
        <v>148</v>
      </c>
      <c r="B29" s="8" t="s">
        <v>149</v>
      </c>
      <c r="C29" s="8" t="s">
        <v>155</v>
      </c>
      <c r="D29" s="74" t="s">
        <v>14</v>
      </c>
      <c r="E29" s="11">
        <v>-1550</v>
      </c>
      <c r="F29" s="7" t="s">
        <v>164</v>
      </c>
    </row>
    <row r="30" spans="1:6" ht="94.5">
      <c r="A30" s="83" t="s">
        <v>96</v>
      </c>
      <c r="B30" s="8" t="s">
        <v>97</v>
      </c>
      <c r="C30" s="8" t="s">
        <v>135</v>
      </c>
      <c r="D30" s="74" t="s">
        <v>14</v>
      </c>
      <c r="E30" s="11">
        <v>-14370.19</v>
      </c>
      <c r="F30" s="12" t="s">
        <v>165</v>
      </c>
    </row>
    <row r="31" spans="1:6" ht="78.75">
      <c r="A31" s="83" t="s">
        <v>12</v>
      </c>
      <c r="B31" s="8" t="s">
        <v>13</v>
      </c>
      <c r="C31" s="8" t="s">
        <v>134</v>
      </c>
      <c r="D31" s="10" t="s">
        <v>9</v>
      </c>
      <c r="E31" s="11">
        <v>14370.19</v>
      </c>
      <c r="F31" s="13" t="s">
        <v>165</v>
      </c>
    </row>
    <row r="32" spans="1:6" ht="94.5">
      <c r="A32" s="83" t="s">
        <v>150</v>
      </c>
      <c r="B32" s="8" t="s">
        <v>153</v>
      </c>
      <c r="C32" s="8" t="s">
        <v>154</v>
      </c>
      <c r="D32" s="10" t="s">
        <v>9</v>
      </c>
      <c r="E32" s="11">
        <v>8300</v>
      </c>
      <c r="F32" s="13" t="s">
        <v>164</v>
      </c>
    </row>
    <row r="33" spans="1:6" ht="78.75">
      <c r="A33" s="83" t="s">
        <v>152</v>
      </c>
      <c r="B33" s="8" t="s">
        <v>151</v>
      </c>
      <c r="C33" s="97" t="s">
        <v>181</v>
      </c>
      <c r="D33" s="74" t="s">
        <v>14</v>
      </c>
      <c r="E33" s="11">
        <v>-6750</v>
      </c>
      <c r="F33" s="13" t="s">
        <v>164</v>
      </c>
    </row>
    <row r="34" spans="1:6" ht="78.75">
      <c r="A34" s="83" t="s">
        <v>98</v>
      </c>
      <c r="B34" s="8" t="s">
        <v>99</v>
      </c>
      <c r="C34" s="8" t="s">
        <v>141</v>
      </c>
      <c r="D34" s="74" t="s">
        <v>14</v>
      </c>
      <c r="E34" s="11">
        <v>-5000</v>
      </c>
      <c r="F34" s="13" t="s">
        <v>176</v>
      </c>
    </row>
    <row r="35" spans="1:6" ht="78.75">
      <c r="A35" s="83" t="s">
        <v>15</v>
      </c>
      <c r="B35" s="8" t="s">
        <v>16</v>
      </c>
      <c r="C35" s="9" t="s">
        <v>100</v>
      </c>
      <c r="D35" s="74" t="s">
        <v>14</v>
      </c>
      <c r="E35" s="11">
        <v>-158480</v>
      </c>
      <c r="F35" s="13" t="s">
        <v>174</v>
      </c>
    </row>
    <row r="36" spans="1:6" ht="63">
      <c r="A36" s="83" t="s">
        <v>15</v>
      </c>
      <c r="B36" s="8" t="s">
        <v>16</v>
      </c>
      <c r="C36" s="9" t="s">
        <v>101</v>
      </c>
      <c r="D36" s="10" t="s">
        <v>9</v>
      </c>
      <c r="E36" s="11">
        <v>17738</v>
      </c>
      <c r="F36" s="13" t="s">
        <v>182</v>
      </c>
    </row>
    <row r="37" spans="1:6" ht="63">
      <c r="A37" s="83" t="s">
        <v>15</v>
      </c>
      <c r="B37" s="8" t="s">
        <v>16</v>
      </c>
      <c r="C37" s="8" t="s">
        <v>102</v>
      </c>
      <c r="D37" s="74" t="s">
        <v>14</v>
      </c>
      <c r="E37" s="11">
        <v>-50000</v>
      </c>
      <c r="F37" s="13" t="s">
        <v>162</v>
      </c>
    </row>
    <row r="38" spans="1:6" ht="63">
      <c r="A38" s="83" t="s">
        <v>15</v>
      </c>
      <c r="B38" s="8" t="s">
        <v>16</v>
      </c>
      <c r="C38" s="8" t="s">
        <v>103</v>
      </c>
      <c r="D38" s="10" t="s">
        <v>9</v>
      </c>
      <c r="E38" s="11">
        <v>50000</v>
      </c>
      <c r="F38" s="13" t="s">
        <v>182</v>
      </c>
    </row>
    <row r="39" spans="1:6" ht="63">
      <c r="A39" s="83" t="s">
        <v>15</v>
      </c>
      <c r="B39" s="8" t="s">
        <v>16</v>
      </c>
      <c r="C39" s="8" t="s">
        <v>183</v>
      </c>
      <c r="D39" s="74" t="s">
        <v>14</v>
      </c>
      <c r="E39" s="11">
        <v>-190000</v>
      </c>
      <c r="F39" s="13" t="s">
        <v>182</v>
      </c>
    </row>
    <row r="40" spans="1:6" ht="78.75">
      <c r="A40" s="83" t="s">
        <v>17</v>
      </c>
      <c r="B40" s="8" t="s">
        <v>18</v>
      </c>
      <c r="C40" s="9" t="s">
        <v>136</v>
      </c>
      <c r="D40" s="10" t="s">
        <v>9</v>
      </c>
      <c r="E40" s="11">
        <v>21443.79</v>
      </c>
      <c r="F40" s="12" t="s">
        <v>175</v>
      </c>
    </row>
    <row r="41" spans="1:6" ht="78.75">
      <c r="A41" s="83" t="s">
        <v>17</v>
      </c>
      <c r="B41" s="8" t="s">
        <v>18</v>
      </c>
      <c r="C41" s="9" t="s">
        <v>104</v>
      </c>
      <c r="D41" s="10" t="s">
        <v>9</v>
      </c>
      <c r="E41" s="11">
        <v>23531.88</v>
      </c>
      <c r="F41" s="13" t="s">
        <v>166</v>
      </c>
    </row>
    <row r="42" spans="1:6" ht="63">
      <c r="A42" s="83" t="s">
        <v>68</v>
      </c>
      <c r="B42" s="8" t="s">
        <v>105</v>
      </c>
      <c r="C42" s="9" t="s">
        <v>106</v>
      </c>
      <c r="D42" s="10" t="s">
        <v>9</v>
      </c>
      <c r="E42" s="11">
        <v>25000</v>
      </c>
      <c r="F42" s="13" t="s">
        <v>174</v>
      </c>
    </row>
    <row r="43" spans="1:6" ht="120.75" customHeight="1">
      <c r="A43" s="83" t="s">
        <v>19</v>
      </c>
      <c r="B43" s="8" t="s">
        <v>20</v>
      </c>
      <c r="C43" s="9" t="s">
        <v>143</v>
      </c>
      <c r="D43" s="10" t="s">
        <v>9</v>
      </c>
      <c r="E43" s="11">
        <v>3500</v>
      </c>
      <c r="F43" s="13" t="s">
        <v>167</v>
      </c>
    </row>
    <row r="44" spans="1:6" ht="78.75">
      <c r="A44" s="83" t="s">
        <v>21</v>
      </c>
      <c r="B44" s="8" t="s">
        <v>22</v>
      </c>
      <c r="C44" s="8" t="s">
        <v>138</v>
      </c>
      <c r="D44" s="10" t="s">
        <v>9</v>
      </c>
      <c r="E44" s="11">
        <v>30000</v>
      </c>
      <c r="F44" s="13" t="s">
        <v>182</v>
      </c>
    </row>
    <row r="45" spans="1:6" ht="94.5">
      <c r="A45" s="83" t="s">
        <v>21</v>
      </c>
      <c r="B45" s="8" t="s">
        <v>22</v>
      </c>
      <c r="C45" s="9" t="s">
        <v>107</v>
      </c>
      <c r="D45" s="10" t="s">
        <v>9</v>
      </c>
      <c r="E45" s="11">
        <v>8000</v>
      </c>
      <c r="F45" s="13" t="s">
        <v>168</v>
      </c>
    </row>
    <row r="46" spans="1:6" ht="78.75">
      <c r="A46" s="83" t="s">
        <v>21</v>
      </c>
      <c r="B46" s="8" t="s">
        <v>22</v>
      </c>
      <c r="C46" s="9" t="s">
        <v>137</v>
      </c>
      <c r="D46" s="10" t="s">
        <v>9</v>
      </c>
      <c r="E46" s="11">
        <v>22262</v>
      </c>
      <c r="F46" s="13" t="s">
        <v>182</v>
      </c>
    </row>
    <row r="47" spans="1:6" ht="78.75">
      <c r="A47" s="83" t="s">
        <v>21</v>
      </c>
      <c r="B47" s="8" t="s">
        <v>22</v>
      </c>
      <c r="C47" s="9" t="s">
        <v>108</v>
      </c>
      <c r="D47" s="10" t="s">
        <v>9</v>
      </c>
      <c r="E47" s="11">
        <v>11000</v>
      </c>
      <c r="F47" s="13" t="s">
        <v>174</v>
      </c>
    </row>
    <row r="48" spans="1:6" ht="96.75" customHeight="1">
      <c r="A48" s="83" t="s">
        <v>21</v>
      </c>
      <c r="B48" s="8" t="s">
        <v>22</v>
      </c>
      <c r="C48" s="9" t="s">
        <v>109</v>
      </c>
      <c r="D48" s="10" t="s">
        <v>9</v>
      </c>
      <c r="E48" s="11">
        <v>30000</v>
      </c>
      <c r="F48" s="13" t="s">
        <v>174</v>
      </c>
    </row>
    <row r="49" spans="1:6" ht="78.75">
      <c r="A49" s="83" t="s">
        <v>21</v>
      </c>
      <c r="B49" s="8" t="s">
        <v>22</v>
      </c>
      <c r="C49" s="9" t="s">
        <v>110</v>
      </c>
      <c r="D49" s="10" t="s">
        <v>9</v>
      </c>
      <c r="E49" s="11">
        <v>62000</v>
      </c>
      <c r="F49" s="13" t="s">
        <v>174</v>
      </c>
    </row>
    <row r="50" spans="1:6" ht="126">
      <c r="A50" s="83" t="s">
        <v>21</v>
      </c>
      <c r="B50" s="8" t="s">
        <v>22</v>
      </c>
      <c r="C50" s="9" t="s">
        <v>115</v>
      </c>
      <c r="D50" s="10" t="s">
        <v>9</v>
      </c>
      <c r="E50" s="11">
        <v>18480</v>
      </c>
      <c r="F50" s="13" t="s">
        <v>167</v>
      </c>
    </row>
    <row r="51" spans="1:6" ht="78.75">
      <c r="A51" s="83" t="s">
        <v>21</v>
      </c>
      <c r="B51" s="8" t="s">
        <v>22</v>
      </c>
      <c r="C51" s="9" t="s">
        <v>111</v>
      </c>
      <c r="D51" s="10" t="s">
        <v>9</v>
      </c>
      <c r="E51" s="11">
        <v>9700</v>
      </c>
      <c r="F51" s="13" t="s">
        <v>174</v>
      </c>
    </row>
    <row r="52" spans="1:6" ht="78.75">
      <c r="A52" s="83" t="s">
        <v>21</v>
      </c>
      <c r="B52" s="8" t="s">
        <v>22</v>
      </c>
      <c r="C52" s="9" t="s">
        <v>112</v>
      </c>
      <c r="D52" s="10" t="s">
        <v>9</v>
      </c>
      <c r="E52" s="11">
        <v>2900</v>
      </c>
      <c r="F52" s="13" t="s">
        <v>174</v>
      </c>
    </row>
    <row r="53" spans="1:6" ht="78.75">
      <c r="A53" s="83" t="s">
        <v>23</v>
      </c>
      <c r="B53" s="8" t="s">
        <v>24</v>
      </c>
      <c r="C53" s="8" t="s">
        <v>122</v>
      </c>
      <c r="D53" s="74" t="s">
        <v>14</v>
      </c>
      <c r="E53" s="11">
        <v>-100000</v>
      </c>
      <c r="F53" s="13" t="s">
        <v>162</v>
      </c>
    </row>
    <row r="54" spans="1:6" ht="78.75">
      <c r="A54" s="83" t="s">
        <v>23</v>
      </c>
      <c r="B54" s="8" t="s">
        <v>24</v>
      </c>
      <c r="C54" s="8" t="s">
        <v>121</v>
      </c>
      <c r="D54" s="10" t="s">
        <v>9</v>
      </c>
      <c r="E54" s="11">
        <v>70000</v>
      </c>
      <c r="F54" s="13" t="s">
        <v>182</v>
      </c>
    </row>
    <row r="55" spans="1:6" ht="78.75">
      <c r="A55" s="83" t="s">
        <v>23</v>
      </c>
      <c r="B55" s="8" t="s">
        <v>24</v>
      </c>
      <c r="C55" s="9" t="s">
        <v>113</v>
      </c>
      <c r="D55" s="10" t="s">
        <v>9</v>
      </c>
      <c r="E55" s="11">
        <v>337.2</v>
      </c>
      <c r="F55" s="13" t="s">
        <v>169</v>
      </c>
    </row>
    <row r="56" spans="1:6" ht="78.75">
      <c r="A56" s="83" t="s">
        <v>23</v>
      </c>
      <c r="B56" s="8" t="s">
        <v>24</v>
      </c>
      <c r="C56" s="9" t="s">
        <v>114</v>
      </c>
      <c r="D56" s="10" t="s">
        <v>9</v>
      </c>
      <c r="E56" s="11">
        <v>40292.2</v>
      </c>
      <c r="F56" s="13" t="s">
        <v>170</v>
      </c>
    </row>
    <row r="57" spans="1:6" ht="126">
      <c r="A57" s="83" t="s">
        <v>23</v>
      </c>
      <c r="B57" s="8" t="s">
        <v>24</v>
      </c>
      <c r="C57" s="9" t="s">
        <v>116</v>
      </c>
      <c r="D57" s="10" t="s">
        <v>9</v>
      </c>
      <c r="E57" s="11">
        <v>1500</v>
      </c>
      <c r="F57" s="13" t="s">
        <v>167</v>
      </c>
    </row>
    <row r="58" spans="1:6" ht="16.5" thickBot="1">
      <c r="A58" s="14"/>
      <c r="B58" s="15"/>
      <c r="C58" s="16" t="s">
        <v>25</v>
      </c>
      <c r="D58" s="75" t="s">
        <v>14</v>
      </c>
      <c r="E58" s="84">
        <f>SUM(E5:E57)</f>
        <v>-182238.19</v>
      </c>
      <c r="F58" s="19"/>
    </row>
  </sheetData>
  <mergeCells count="3">
    <mergeCell ref="A1:F1"/>
    <mergeCell ref="A2:F2"/>
    <mergeCell ref="A3:F3"/>
  </mergeCells>
  <printOptions/>
  <pageMargins left="0.75" right="0.47" top="1" bottom="0.67" header="0.5" footer="0.5"/>
  <pageSetup horizontalDpi="1200" verticalDpi="12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 topLeftCell="A1">
      <selection activeCell="F5" sqref="F5"/>
    </sheetView>
  </sheetViews>
  <sheetFormatPr defaultColWidth="9.140625" defaultRowHeight="12.75"/>
  <cols>
    <col min="1" max="1" width="16.8515625" style="25" customWidth="1"/>
    <col min="2" max="2" width="32.7109375" style="39" customWidth="1"/>
    <col min="3" max="3" width="34.57421875" style="25" customWidth="1"/>
    <col min="4" max="4" width="6.57421875" style="40" customWidth="1"/>
    <col min="5" max="5" width="17.421875" style="41" customWidth="1"/>
    <col min="6" max="6" width="16.57421875" style="42" customWidth="1"/>
    <col min="7" max="7" width="29.57421875" style="20" customWidth="1"/>
    <col min="8" max="8" width="90.140625" style="21" customWidth="1"/>
    <col min="9" max="9" width="86.421875" style="22" customWidth="1"/>
    <col min="10" max="13" width="9.140625" style="23" customWidth="1"/>
    <col min="14" max="19" width="9.140625" style="24" customWidth="1"/>
    <col min="20" max="16384" width="9.140625" style="25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26</v>
      </c>
      <c r="B3" s="108"/>
      <c r="C3" s="108"/>
      <c r="D3" s="108"/>
      <c r="E3" s="108"/>
      <c r="F3" s="109"/>
    </row>
    <row r="4" spans="1:6" ht="12.75">
      <c r="A4" s="92" t="s">
        <v>3</v>
      </c>
      <c r="B4" s="93" t="s">
        <v>4</v>
      </c>
      <c r="C4" s="94" t="s">
        <v>5</v>
      </c>
      <c r="D4" s="95" t="s">
        <v>6</v>
      </c>
      <c r="E4" s="96" t="s">
        <v>7</v>
      </c>
      <c r="F4" s="86" t="s">
        <v>27</v>
      </c>
    </row>
    <row r="5" spans="1:9" ht="110.25">
      <c r="A5" s="27" t="s">
        <v>28</v>
      </c>
      <c r="B5" s="28" t="s">
        <v>29</v>
      </c>
      <c r="C5" s="28" t="s">
        <v>59</v>
      </c>
      <c r="D5" s="26" t="s">
        <v>9</v>
      </c>
      <c r="E5" s="29">
        <v>6071000</v>
      </c>
      <c r="F5" s="30" t="s">
        <v>171</v>
      </c>
      <c r="G5" s="20" t="e">
        <f>LOOKUP(MID($A5,1,1),#REF!,#REF!)</f>
        <v>#REF!</v>
      </c>
      <c r="H5" s="31" t="e">
        <f>LOOKUP(MID($A5,2,4),#REF!,#REF!)</f>
        <v>#REF!</v>
      </c>
      <c r="I5" s="22" t="e">
        <f>LOOKUP(MID($A5,6,2),#REF!,#REF!)</f>
        <v>#REF!</v>
      </c>
    </row>
    <row r="6" spans="1:7" ht="16.5" thickBot="1">
      <c r="A6" s="32"/>
      <c r="B6" s="33"/>
      <c r="C6" s="34" t="s">
        <v>30</v>
      </c>
      <c r="D6" s="35" t="s">
        <v>9</v>
      </c>
      <c r="E6" s="36">
        <f>SUM(E5)</f>
        <v>6071000</v>
      </c>
      <c r="F6" s="37"/>
      <c r="G6" s="38" t="e">
        <f>SUM(#REF!+#REF!+#REF!+#REF!+#REF!+#REF!+#REF!-#REF!+#REF!+#REF!+#REF!+#REF!+#REF!+#REF!+#REF!+#REF!-#REF!+#REF!+#REF!-#REF!-#REF!+#REF!-#REF!+#REF!+#REF!-#REF!-#REF!+#REF!+#REF!+#REF!+#REF!+#REF!-#REF!-#REF!+#REF!+#REF!-#REF!+#REF!+#REF!-#REF!-#REF!+#REF!-#REF!-#REF!+#REF!-#REF!-#REF!-#REF!+#REF!+E5)</f>
        <v>#REF!</v>
      </c>
    </row>
    <row r="8" spans="7:8" ht="15.75">
      <c r="G8" s="43"/>
      <c r="H8" s="44"/>
    </row>
    <row r="11" ht="15.75">
      <c r="C11" s="45"/>
    </row>
  </sheetData>
  <mergeCells count="3">
    <mergeCell ref="A1:F1"/>
    <mergeCell ref="A2:F2"/>
    <mergeCell ref="A3:F3"/>
  </mergeCells>
  <printOptions/>
  <pageMargins left="0.55" right="0.27" top="1" bottom="1" header="0.5" footer="0.5"/>
  <pageSetup horizontalDpi="1200" verticalDpi="1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54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110.25">
      <c r="A5" s="52" t="s">
        <v>52</v>
      </c>
      <c r="B5" s="53" t="s">
        <v>53</v>
      </c>
      <c r="C5" s="53" t="s">
        <v>55</v>
      </c>
      <c r="D5" s="54" t="s">
        <v>9</v>
      </c>
      <c r="E5" s="55">
        <v>6071000</v>
      </c>
      <c r="F5" s="56" t="s">
        <v>171</v>
      </c>
    </row>
    <row r="6" spans="1:6" ht="110.25">
      <c r="A6" s="52" t="s">
        <v>52</v>
      </c>
      <c r="B6" s="53" t="s">
        <v>53</v>
      </c>
      <c r="C6" s="53" t="s">
        <v>144</v>
      </c>
      <c r="D6" s="82" t="s">
        <v>14</v>
      </c>
      <c r="E6" s="85">
        <v>-260042.06</v>
      </c>
      <c r="F6" s="56" t="s">
        <v>162</v>
      </c>
    </row>
    <row r="7" spans="1:6" s="66" customFormat="1" ht="21" customHeight="1" thickBot="1">
      <c r="A7" s="60"/>
      <c r="B7" s="61"/>
      <c r="C7" s="62" t="s">
        <v>25</v>
      </c>
      <c r="D7" s="63" t="str">
        <f>+IF(E7&lt;0,"-","+")</f>
        <v>+</v>
      </c>
      <c r="E7" s="64">
        <f>SUM(E5:E6)</f>
        <v>5810957.94</v>
      </c>
      <c r="F7" s="65"/>
    </row>
    <row r="9" spans="2:5" ht="12.75">
      <c r="B9"/>
      <c r="D9"/>
      <c r="E9" s="66"/>
    </row>
    <row r="10" ht="12.75">
      <c r="E10" s="71"/>
    </row>
    <row r="16" ht="12.75">
      <c r="B16" s="72"/>
    </row>
  </sheetData>
  <mergeCells count="3">
    <mergeCell ref="A1:F1"/>
    <mergeCell ref="A2:F2"/>
    <mergeCell ref="A3:F3"/>
  </mergeCells>
  <printOptions/>
  <pageMargins left="0.55" right="0.33" top="1" bottom="1" header="0.5" footer="0.5"/>
  <pageSetup horizontalDpi="1200" verticalDpi="12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E15" sqref="E15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56</v>
      </c>
      <c r="B2" s="108"/>
      <c r="C2" s="108"/>
      <c r="D2" s="108"/>
      <c r="E2" s="108"/>
      <c r="F2" s="109"/>
    </row>
    <row r="3" spans="1:6" ht="15.75">
      <c r="A3" s="107" t="s">
        <v>120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94.5">
      <c r="A5" s="52" t="s">
        <v>32</v>
      </c>
      <c r="B5" s="53" t="s">
        <v>33</v>
      </c>
      <c r="C5" s="53" t="s">
        <v>57</v>
      </c>
      <c r="D5" s="82" t="s">
        <v>14</v>
      </c>
      <c r="E5" s="55">
        <v>-620</v>
      </c>
      <c r="F5" s="56" t="s">
        <v>173</v>
      </c>
    </row>
    <row r="6" spans="1:6" ht="94.5">
      <c r="A6" s="52" t="s">
        <v>32</v>
      </c>
      <c r="B6" s="53" t="s">
        <v>33</v>
      </c>
      <c r="C6" s="81" t="s">
        <v>118</v>
      </c>
      <c r="D6" s="57" t="s">
        <v>9</v>
      </c>
      <c r="E6" s="58">
        <v>1698.62</v>
      </c>
      <c r="F6" s="59" t="s">
        <v>172</v>
      </c>
    </row>
    <row r="7" spans="1:6" s="66" customFormat="1" ht="21" customHeight="1" thickBot="1">
      <c r="A7" s="60"/>
      <c r="B7" s="61"/>
      <c r="C7" s="62" t="s">
        <v>25</v>
      </c>
      <c r="D7" s="63" t="str">
        <f>+IF(E7&lt;0,"-","+")</f>
        <v>+</v>
      </c>
      <c r="E7" s="64">
        <f>SUM(E5:E6)</f>
        <v>1078.62</v>
      </c>
      <c r="F7" s="65"/>
    </row>
    <row r="9" spans="2:5" ht="12.75">
      <c r="B9"/>
      <c r="D9"/>
      <c r="E9" s="66"/>
    </row>
    <row r="10" ht="12.75">
      <c r="E10" s="71"/>
    </row>
    <row r="16" ht="12.75">
      <c r="B16" s="72"/>
    </row>
  </sheetData>
  <mergeCells count="3">
    <mergeCell ref="A1:F1"/>
    <mergeCell ref="A2:F2"/>
    <mergeCell ref="A3:F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1">
      <selection activeCell="E12" sqref="E12"/>
    </sheetView>
  </sheetViews>
  <sheetFormatPr defaultColWidth="9.140625" defaultRowHeight="12.75"/>
  <cols>
    <col min="1" max="1" width="19.140625" style="0" customWidth="1"/>
    <col min="2" max="2" width="32.7109375" style="67" customWidth="1"/>
    <col min="3" max="3" width="38.00390625" style="0" customWidth="1"/>
    <col min="4" max="4" width="6.57421875" style="68" customWidth="1"/>
    <col min="5" max="5" width="13.140625" style="69" bestFit="1" customWidth="1"/>
    <col min="6" max="6" width="15.7109375" style="70" customWidth="1"/>
  </cols>
  <sheetData>
    <row r="1" spans="1:6" ht="15.75">
      <c r="A1" s="104" t="s">
        <v>0</v>
      </c>
      <c r="B1" s="105"/>
      <c r="C1" s="105"/>
      <c r="D1" s="105"/>
      <c r="E1" s="105"/>
      <c r="F1" s="106"/>
    </row>
    <row r="2" spans="1:6" ht="15.75">
      <c r="A2" s="107" t="s">
        <v>1</v>
      </c>
      <c r="B2" s="108"/>
      <c r="C2" s="108"/>
      <c r="D2" s="108"/>
      <c r="E2" s="108"/>
      <c r="F2" s="109"/>
    </row>
    <row r="3" spans="1:6" ht="15.75">
      <c r="A3" s="107" t="s">
        <v>120</v>
      </c>
      <c r="B3" s="108"/>
      <c r="C3" s="108"/>
      <c r="D3" s="108"/>
      <c r="E3" s="108"/>
      <c r="F3" s="109"/>
    </row>
    <row r="4" spans="1:6" ht="15.75">
      <c r="A4" s="46" t="s">
        <v>31</v>
      </c>
      <c r="B4" s="47" t="s">
        <v>4</v>
      </c>
      <c r="C4" s="48" t="s">
        <v>5</v>
      </c>
      <c r="D4" s="49" t="s">
        <v>6</v>
      </c>
      <c r="E4" s="50" t="s">
        <v>7</v>
      </c>
      <c r="F4" s="51" t="s">
        <v>8</v>
      </c>
    </row>
    <row r="5" spans="1:6" ht="126">
      <c r="A5" s="52" t="s">
        <v>158</v>
      </c>
      <c r="B5" s="53" t="s">
        <v>159</v>
      </c>
      <c r="C5" s="53" t="s">
        <v>160</v>
      </c>
      <c r="D5" s="54" t="s">
        <v>9</v>
      </c>
      <c r="E5" s="55">
        <v>4941.56</v>
      </c>
      <c r="F5" s="56" t="s">
        <v>176</v>
      </c>
    </row>
    <row r="6" spans="1:6" ht="94.5">
      <c r="A6" s="52" t="s">
        <v>32</v>
      </c>
      <c r="B6" s="53" t="s">
        <v>33</v>
      </c>
      <c r="C6" s="53" t="s">
        <v>38</v>
      </c>
      <c r="D6" s="54" t="s">
        <v>9</v>
      </c>
      <c r="E6" s="55">
        <v>40292.2</v>
      </c>
      <c r="F6" s="56" t="s">
        <v>170</v>
      </c>
    </row>
    <row r="7" spans="1:6" ht="94.5">
      <c r="A7" s="52" t="s">
        <v>32</v>
      </c>
      <c r="B7" s="53" t="s">
        <v>33</v>
      </c>
      <c r="C7" s="53" t="s">
        <v>39</v>
      </c>
      <c r="D7" s="54" t="s">
        <v>9</v>
      </c>
      <c r="E7" s="55">
        <v>337.2</v>
      </c>
      <c r="F7" s="56" t="s">
        <v>169</v>
      </c>
    </row>
    <row r="8" spans="1:6" ht="94.5">
      <c r="A8" s="52" t="s">
        <v>32</v>
      </c>
      <c r="B8" s="53" t="s">
        <v>33</v>
      </c>
      <c r="C8" s="53" t="s">
        <v>123</v>
      </c>
      <c r="D8" s="54" t="s">
        <v>9</v>
      </c>
      <c r="E8" s="55">
        <v>23531.88</v>
      </c>
      <c r="F8" s="56" t="s">
        <v>166</v>
      </c>
    </row>
    <row r="9" spans="1:6" ht="94.5">
      <c r="A9" s="52" t="s">
        <v>40</v>
      </c>
      <c r="B9" s="53" t="s">
        <v>41</v>
      </c>
      <c r="C9" s="53" t="s">
        <v>124</v>
      </c>
      <c r="D9" s="54" t="s">
        <v>9</v>
      </c>
      <c r="E9" s="55">
        <v>50000</v>
      </c>
      <c r="F9" s="56" t="s">
        <v>163</v>
      </c>
    </row>
    <row r="10" spans="1:6" ht="110.25">
      <c r="A10" s="52" t="s">
        <v>34</v>
      </c>
      <c r="B10" s="53" t="s">
        <v>35</v>
      </c>
      <c r="C10" s="53" t="s">
        <v>42</v>
      </c>
      <c r="D10" s="54" t="s">
        <v>9</v>
      </c>
      <c r="E10" s="55">
        <v>19946.92</v>
      </c>
      <c r="F10" s="56" t="s">
        <v>176</v>
      </c>
    </row>
    <row r="11" spans="1:6" ht="110.25">
      <c r="A11" s="52" t="s">
        <v>34</v>
      </c>
      <c r="B11" s="53" t="s">
        <v>35</v>
      </c>
      <c r="C11" s="53" t="s">
        <v>43</v>
      </c>
      <c r="D11" s="54" t="s">
        <v>9</v>
      </c>
      <c r="E11" s="55">
        <v>2688.56</v>
      </c>
      <c r="F11" s="56" t="s">
        <v>176</v>
      </c>
    </row>
    <row r="12" spans="1:6" ht="110.25">
      <c r="A12" s="52" t="s">
        <v>44</v>
      </c>
      <c r="B12" s="53" t="s">
        <v>45</v>
      </c>
      <c r="C12" s="53" t="s">
        <v>46</v>
      </c>
      <c r="D12" s="54" t="s">
        <v>9</v>
      </c>
      <c r="E12" s="55">
        <v>23480</v>
      </c>
      <c r="F12" s="56" t="s">
        <v>167</v>
      </c>
    </row>
    <row r="13" spans="1:6" ht="110.25">
      <c r="A13" s="52" t="s">
        <v>47</v>
      </c>
      <c r="B13" s="53" t="s">
        <v>48</v>
      </c>
      <c r="C13" s="53" t="s">
        <v>49</v>
      </c>
      <c r="D13" s="54" t="s">
        <v>9</v>
      </c>
      <c r="E13" s="55">
        <v>8000</v>
      </c>
      <c r="F13" s="56" t="s">
        <v>168</v>
      </c>
    </row>
    <row r="14" spans="1:6" ht="78.75">
      <c r="A14" s="52" t="s">
        <v>145</v>
      </c>
      <c r="B14" s="53" t="s">
        <v>146</v>
      </c>
      <c r="C14" s="53" t="s">
        <v>147</v>
      </c>
      <c r="D14" s="82" t="s">
        <v>14</v>
      </c>
      <c r="E14" s="55">
        <v>-110000</v>
      </c>
      <c r="F14" s="56" t="s">
        <v>176</v>
      </c>
    </row>
    <row r="15" spans="1:6" ht="47.25">
      <c r="A15" s="52" t="s">
        <v>36</v>
      </c>
      <c r="B15" s="53" t="s">
        <v>37</v>
      </c>
      <c r="C15" s="53" t="s">
        <v>50</v>
      </c>
      <c r="D15" s="54" t="s">
        <v>9</v>
      </c>
      <c r="E15" s="55">
        <v>3585.55</v>
      </c>
      <c r="F15" s="56" t="s">
        <v>176</v>
      </c>
    </row>
    <row r="16" spans="1:6" ht="47.25">
      <c r="A16" s="52" t="s">
        <v>36</v>
      </c>
      <c r="B16" s="53" t="s">
        <v>37</v>
      </c>
      <c r="C16" s="53" t="s">
        <v>51</v>
      </c>
      <c r="D16" s="57" t="s">
        <v>9</v>
      </c>
      <c r="E16" s="58">
        <v>11000</v>
      </c>
      <c r="F16" s="59" t="s">
        <v>176</v>
      </c>
    </row>
    <row r="17" spans="1:6" s="66" customFormat="1" ht="21" customHeight="1" thickBot="1">
      <c r="A17" s="60"/>
      <c r="B17" s="61"/>
      <c r="C17" s="62" t="s">
        <v>25</v>
      </c>
      <c r="D17" s="63" t="str">
        <f>+IF(E17&lt;0,"-","+")</f>
        <v>+</v>
      </c>
      <c r="E17" s="64">
        <f>SUM(E5:E16)</f>
        <v>77803.87000000001</v>
      </c>
      <c r="F17" s="65"/>
    </row>
    <row r="19" spans="2:5" ht="12.75">
      <c r="B19"/>
      <c r="D19"/>
      <c r="E19" s="66"/>
    </row>
    <row r="20" ht="12.75">
      <c r="E20" s="71"/>
    </row>
    <row r="26" ht="12.75">
      <c r="B26" s="72"/>
    </row>
  </sheetData>
  <mergeCells count="3">
    <mergeCell ref="A1:F1"/>
    <mergeCell ref="A2:F2"/>
    <mergeCell ref="A3:F3"/>
  </mergeCells>
  <printOptions/>
  <pageMargins left="0.5511811023622047" right="0.3937007874015748" top="0.984251968503937" bottom="0.984251968503937" header="0.5118110236220472" footer="0.5118110236220472"/>
  <pageSetup horizontalDpi="1200" verticalDpi="12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agostina.pavesi</dc:creator>
  <cp:keywords/>
  <dc:description/>
  <cp:lastModifiedBy>franca.mosso</cp:lastModifiedBy>
  <cp:lastPrinted>2009-09-11T10:23:19Z</cp:lastPrinted>
  <dcterms:created xsi:type="dcterms:W3CDTF">2009-07-30T06:49:01Z</dcterms:created>
  <dcterms:modified xsi:type="dcterms:W3CDTF">2009-11-03T09:07:49Z</dcterms:modified>
  <cp:category/>
  <cp:version/>
  <cp:contentType/>
  <cp:contentStatus/>
</cp:coreProperties>
</file>