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90" windowWidth="10095" windowHeight="3510" tabRatio="789" activeTab="1"/>
  </bookViews>
  <sheets>
    <sheet name="Presidente" sheetId="1" r:id="rId1"/>
    <sheet name="Voto di lista" sheetId="2" r:id="rId2"/>
    <sheet name="Grafico presidente per collegio" sheetId="3" r:id="rId3"/>
    <sheet name="Grafico Presidente generale" sheetId="4" r:id="rId4"/>
    <sheet name="Grafico voti di list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'Grafico Presidente generale'!$A$1:$S$52</definedName>
    <definedName name="_xlnm.Print_Area" localSheetId="2">'Grafico presidente per collegio'!$A$1:$V$49</definedName>
    <definedName name="_xlnm.Print_Area" localSheetId="4">'Grafico voti di lista'!$A$1:$R$44</definedName>
    <definedName name="_xlnm.Print_Area" localSheetId="0">'Presidente'!$A$1:$M$34</definedName>
    <definedName name="_xlnm.Print_Area" localSheetId="1">'Voto di lista'!$A$1:$J$38</definedName>
    <definedName name="Z_0662B76E_C4B4_4EB5_AF4F_1B5FF3E8C71B_.wvu.PrintArea" localSheetId="3" hidden="1">'Grafico Presidente generale'!$A$1:$S$52</definedName>
    <definedName name="Z_0662B76E_C4B4_4EB5_AF4F_1B5FF3E8C71B_.wvu.PrintArea" localSheetId="2" hidden="1">'Grafico presidente per collegio'!$A$1:$V$49</definedName>
    <definedName name="Z_0662B76E_C4B4_4EB5_AF4F_1B5FF3E8C71B_.wvu.PrintArea" localSheetId="4" hidden="1">'Grafico voti di lista'!$A$1:$R$44</definedName>
    <definedName name="Z_0662B76E_C4B4_4EB5_AF4F_1B5FF3E8C71B_.wvu.PrintArea" localSheetId="0" hidden="1">'Presidente'!$A$1:$M$34</definedName>
    <definedName name="Z_0662B76E_C4B4_4EB5_AF4F_1B5FF3E8C71B_.wvu.PrintArea" localSheetId="1" hidden="1">'Voto di lista'!$A$1:$J$38</definedName>
    <definedName name="Z_2E153B3D_77A0_4A88_A79F_1ED3A15F452E_.wvu.PrintArea" localSheetId="3" hidden="1">'Grafico Presidente generale'!$A$1:$S$52</definedName>
    <definedName name="Z_2E153B3D_77A0_4A88_A79F_1ED3A15F452E_.wvu.PrintArea" localSheetId="2" hidden="1">'Grafico presidente per collegio'!$A$1:$V$49</definedName>
    <definedName name="Z_2E153B3D_77A0_4A88_A79F_1ED3A15F452E_.wvu.PrintArea" localSheetId="4" hidden="1">'Grafico voti di lista'!$A$1:$R$44</definedName>
    <definedName name="Z_2E153B3D_77A0_4A88_A79F_1ED3A15F452E_.wvu.PrintArea" localSheetId="0" hidden="1">'Presidente'!$A$1:$M$34</definedName>
    <definedName name="Z_2E153B3D_77A0_4A88_A79F_1ED3A15F452E_.wvu.PrintArea" localSheetId="1" hidden="1">'Voto di lista'!$A$1:$J$38</definedName>
    <definedName name="Z_7C1BE412_7C32_4282_885A_45425EA9130F_.wvu.PrintArea" localSheetId="3" hidden="1">'Grafico Presidente generale'!$A$1:$S$52</definedName>
    <definedName name="Z_7C1BE412_7C32_4282_885A_45425EA9130F_.wvu.PrintArea" localSheetId="2" hidden="1">'Grafico presidente per collegio'!$A$1:$V$49</definedName>
    <definedName name="Z_7C1BE412_7C32_4282_885A_45425EA9130F_.wvu.PrintArea" localSheetId="4" hidden="1">'Grafico voti di lista'!$A$1:$R$44</definedName>
    <definedName name="Z_7C1BE412_7C32_4282_885A_45425EA9130F_.wvu.PrintArea" localSheetId="0" hidden="1">'Presidente'!$A$1:$M$34</definedName>
    <definedName name="Z_7C1BE412_7C32_4282_885A_45425EA9130F_.wvu.PrintArea" localSheetId="1" hidden="1">'Voto di lista'!$A$1:$J$38</definedName>
    <definedName name="Z_DCAC2CF1_2C14_4C3D_AD70_D90588931E86_.wvu.PrintArea" localSheetId="3" hidden="1">'Grafico Presidente generale'!$A$1:$S$52</definedName>
    <definedName name="Z_DCAC2CF1_2C14_4C3D_AD70_D90588931E86_.wvu.PrintArea" localSheetId="2" hidden="1">'Grafico presidente per collegio'!$A$1:$V$49</definedName>
    <definedName name="Z_DCAC2CF1_2C14_4C3D_AD70_D90588931E86_.wvu.PrintArea" localSheetId="4" hidden="1">'Grafico voti di lista'!$A$1:$R$44</definedName>
    <definedName name="Z_DCAC2CF1_2C14_4C3D_AD70_D90588931E86_.wvu.PrintArea" localSheetId="0" hidden="1">'Presidente'!$A$1:$M$34</definedName>
    <definedName name="Z_DCAC2CF1_2C14_4C3D_AD70_D90588931E86_.wvu.PrintArea" localSheetId="1" hidden="1">'Voto di lista'!$A$1:$J$38</definedName>
    <definedName name="Z_DE608C7D_B7DD_477B_B4B8_978278C89236_.wvu.PrintArea" localSheetId="3" hidden="1">'Grafico Presidente generale'!$A$1:$S$52</definedName>
    <definedName name="Z_DE608C7D_B7DD_477B_B4B8_978278C89236_.wvu.PrintArea" localSheetId="2" hidden="1">'Grafico presidente per collegio'!$A$1:$V$49</definedName>
    <definedName name="Z_DE608C7D_B7DD_477B_B4B8_978278C89236_.wvu.PrintArea" localSheetId="4" hidden="1">'Grafico voti di lista'!$A$1:$R$44</definedName>
    <definedName name="Z_DE608C7D_B7DD_477B_B4B8_978278C89236_.wvu.PrintArea" localSheetId="0" hidden="1">'Presidente'!$A$1:$M$34</definedName>
    <definedName name="Z_DE608C7D_B7DD_477B_B4B8_978278C89236_.wvu.PrintArea" localSheetId="1" hidden="1">'Voto di lista'!$A$1:$J$38</definedName>
  </definedNames>
  <calcPr fullCalcOnLoad="1"/>
</workbook>
</file>

<file path=xl/sharedStrings.xml><?xml version="1.0" encoding="utf-8"?>
<sst xmlns="http://schemas.openxmlformats.org/spreadsheetml/2006/main" count="100" uniqueCount="48">
  <si>
    <t xml:space="preserve">Voti validi Candidati </t>
  </si>
  <si>
    <t>Totale voti validi</t>
  </si>
  <si>
    <t>di cui Solo a favore del presidente</t>
  </si>
  <si>
    <t xml:space="preserve">Totale </t>
  </si>
  <si>
    <t>COLLEGIO I</t>
  </si>
  <si>
    <t>COLLEGIO II</t>
  </si>
  <si>
    <t>COLLEGIO III</t>
  </si>
  <si>
    <t>COLLEGIO IV</t>
  </si>
  <si>
    <t>COLLEGIO V</t>
  </si>
  <si>
    <t>Totale</t>
  </si>
  <si>
    <t>%</t>
  </si>
  <si>
    <t>su voti validi</t>
  </si>
  <si>
    <t>Iscritti</t>
  </si>
  <si>
    <t>M</t>
  </si>
  <si>
    <t>F</t>
  </si>
  <si>
    <t>Votanti</t>
  </si>
  <si>
    <t>Schede bianche</t>
  </si>
  <si>
    <t>Totale voti non validi</t>
  </si>
  <si>
    <t>Liste:</t>
  </si>
  <si>
    <t>TOTALI voti espressi per lista</t>
  </si>
  <si>
    <t>COLLEGIO UNINOMINALE - VERCELLI</t>
  </si>
  <si>
    <t>I</t>
  </si>
  <si>
    <t>II</t>
  </si>
  <si>
    <t>III</t>
  </si>
  <si>
    <t>IV</t>
  </si>
  <si>
    <t>V</t>
  </si>
  <si>
    <t>TOTALE</t>
  </si>
  <si>
    <t>ELEZIONE DIRETTA DEL PRESIDENTE DELLA PROVINCIA E DEL CONSIGLIO PROVINCIALE DI VERCELLI</t>
  </si>
  <si>
    <t>Presidente della Provincia - Riepilogo Generale di tutti i collegi</t>
  </si>
  <si>
    <t>Voti di Lista - Riepilogo Generale di tutti i collegi</t>
  </si>
  <si>
    <t>Sezioni scrutinate</t>
  </si>
  <si>
    <t>su 49</t>
  </si>
  <si>
    <t>su 8</t>
  </si>
  <si>
    <t>su 7</t>
  </si>
  <si>
    <t>Schede nulle</t>
  </si>
  <si>
    <t>su votanti</t>
  </si>
  <si>
    <t>su iscritti</t>
  </si>
  <si>
    <t>su voti lista</t>
  </si>
  <si>
    <t xml:space="preserve">Sezioni scrutinate </t>
  </si>
  <si>
    <t>Presidente della Provincia - Grafico Generale (tutti i collegi)</t>
  </si>
  <si>
    <t>Presidente della Provincia - Grafici dei collegi</t>
  </si>
  <si>
    <t>Voti di lista - Grafico Generale (tutti i collegi)</t>
  </si>
  <si>
    <t xml:space="preserve">  </t>
  </si>
  <si>
    <t>DI DOMENICA 15 E LUNEDI' 16 MAGGIO 2011</t>
  </si>
  <si>
    <t>su 10</t>
  </si>
  <si>
    <t>su 12</t>
  </si>
  <si>
    <t>Schede contestate e non attribuite</t>
  </si>
  <si>
    <t>Totale voti validi espressi per il solo presidente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</si>
</sst>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d/m/yy\ h:mm;@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name val="Arial"/>
      <family val="0"/>
    </font>
    <font>
      <sz val="14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7"/>
      <color indexed="8"/>
      <name val="Arial"/>
      <family val="0"/>
    </font>
    <font>
      <b/>
      <sz val="15.75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6.5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75"/>
      <color indexed="9"/>
      <name val="Arial"/>
      <family val="0"/>
    </font>
    <font>
      <b/>
      <sz val="20.25"/>
      <color indexed="8"/>
      <name val="Arial"/>
      <family val="0"/>
    </font>
    <font>
      <b/>
      <sz val="12"/>
      <color indexed="8"/>
      <name val="Calibri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10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1" fontId="0" fillId="33" borderId="0" xfId="0" applyNumberFormat="1" applyFill="1" applyAlignment="1">
      <alignment/>
    </xf>
    <xf numFmtId="22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0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10" fontId="0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0" fontId="0" fillId="34" borderId="10" xfId="0" applyNumberFormat="1" applyFont="1" applyFill="1" applyBorder="1" applyAlignment="1">
      <alignment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0" fontId="3" fillId="36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9" fontId="0" fillId="34" borderId="13" xfId="0" applyNumberFormat="1" applyFont="1" applyFill="1" applyBorder="1" applyAlignment="1">
      <alignment horizontal="center" vertical="center"/>
    </xf>
    <xf numFmtId="9" fontId="0" fillId="34" borderId="13" xfId="0" applyNumberFormat="1" applyFont="1" applyFill="1" applyBorder="1" applyAlignment="1">
      <alignment vertical="center"/>
    </xf>
    <xf numFmtId="10" fontId="0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0" fontId="3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9" fontId="0" fillId="33" borderId="13" xfId="0" applyNumberFormat="1" applyFont="1" applyFill="1" applyBorder="1" applyAlignment="1">
      <alignment horizontal="center" vertical="center"/>
    </xf>
    <xf numFmtId="9" fontId="0" fillId="33" borderId="13" xfId="0" applyNumberFormat="1" applyFont="1" applyFill="1" applyBorder="1" applyAlignment="1">
      <alignment vertical="center"/>
    </xf>
    <xf numFmtId="10" fontId="0" fillId="33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 applyProtection="1">
      <alignment horizontal="center"/>
      <protection/>
    </xf>
    <xf numFmtId="10" fontId="0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10" fontId="0" fillId="33" borderId="12" xfId="0" applyNumberFormat="1" applyFont="1" applyFill="1" applyBorder="1" applyAlignment="1">
      <alignment vertical="center"/>
    </xf>
    <xf numFmtId="10" fontId="0" fillId="33" borderId="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10" fontId="0" fillId="34" borderId="12" xfId="0" applyNumberFormat="1" applyFont="1" applyFill="1" applyBorder="1" applyAlignment="1">
      <alignment vertical="center"/>
    </xf>
    <xf numFmtId="10" fontId="3" fillId="36" borderId="0" xfId="0" applyNumberFormat="1" applyFont="1" applyFill="1" applyBorder="1" applyAlignment="1">
      <alignment horizontal="center" vertical="center" wrapText="1"/>
    </xf>
    <xf numFmtId="22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22" fontId="1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2" fontId="1" fillId="33" borderId="0" xfId="0" applyNumberFormat="1" applyFont="1" applyFill="1" applyAlignment="1">
      <alignment horizontal="right"/>
    </xf>
    <xf numFmtId="22" fontId="1" fillId="33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2C9F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</a:t>
            </a:r>
          </a:p>
        </c:rich>
      </c:tx>
      <c:layout>
        <c:manualLayout>
          <c:xMode val="factor"/>
          <c:yMode val="factor"/>
          <c:x val="0.02925"/>
          <c:y val="0.0102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425"/>
          <c:w val="0.973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Presidente!$B$8:$B$14</c:f>
              <c:numCache>
                <c:ptCount val="7"/>
                <c:pt idx="0">
                  <c:v>1110</c:v>
                </c:pt>
                <c:pt idx="1">
                  <c:v>135</c:v>
                </c:pt>
                <c:pt idx="2">
                  <c:v>400</c:v>
                </c:pt>
                <c:pt idx="3">
                  <c:v>25</c:v>
                </c:pt>
                <c:pt idx="4">
                  <c:v>111</c:v>
                </c:pt>
                <c:pt idx="5">
                  <c:v>1483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Presidente!$C$8:$C$14</c:f>
              <c:numCache>
                <c:ptCount val="7"/>
                <c:pt idx="0">
                  <c:v>0.33769394584727713</c:v>
                </c:pt>
                <c:pt idx="1">
                  <c:v>0.04107088530574993</c:v>
                </c:pt>
                <c:pt idx="2">
                  <c:v>0.12169151201703682</c:v>
                </c:pt>
                <c:pt idx="3">
                  <c:v>0.007605719501064801</c:v>
                </c:pt>
                <c:pt idx="4">
                  <c:v>0.03376939458472771</c:v>
                </c:pt>
                <c:pt idx="5">
                  <c:v>0.451171280803164</c:v>
                </c:pt>
                <c:pt idx="6">
                  <c:v>0.0069972619409796166</c:v>
                </c:pt>
              </c:numCache>
            </c:numRef>
          </c:val>
        </c:ser>
        <c:gapWidth val="0"/>
        <c:axId val="44564018"/>
        <c:axId val="65531843"/>
      </c:barChart>
      <c:catAx>
        <c:axId val="4456401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t"/>
        <c:delete val="1"/>
        <c:majorTickMark val="out"/>
        <c:minorTickMark val="none"/>
        <c:tickLblPos val="none"/>
        <c:crossAx val="44564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III</a:t>
            </a:r>
          </a:p>
        </c:rich>
      </c:tx>
      <c:layout>
        <c:manualLayout>
          <c:xMode val="factor"/>
          <c:yMode val="factor"/>
          <c:x val="0.03675"/>
          <c:y val="0.010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55"/>
          <c:w val="0.9732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Presidente!$F$8:$F$14</c:f>
              <c:numCache>
                <c:ptCount val="7"/>
                <c:pt idx="0">
                  <c:v>1865</c:v>
                </c:pt>
                <c:pt idx="1">
                  <c:v>231</c:v>
                </c:pt>
                <c:pt idx="2">
                  <c:v>561</c:v>
                </c:pt>
                <c:pt idx="3">
                  <c:v>42</c:v>
                </c:pt>
                <c:pt idx="4">
                  <c:v>129</c:v>
                </c:pt>
                <c:pt idx="5">
                  <c:v>2244</c:v>
                </c:pt>
                <c:pt idx="6">
                  <c:v>37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Presidente!$G$8:$G$14</c:f>
              <c:numCache>
                <c:ptCount val="7"/>
                <c:pt idx="0">
                  <c:v>0.3650420825993345</c:v>
                </c:pt>
                <c:pt idx="1">
                  <c:v>0.04521432765707575</c:v>
                </c:pt>
                <c:pt idx="2">
                  <c:v>0.1098062243100411</c:v>
                </c:pt>
                <c:pt idx="3">
                  <c:v>0.008220786846741044</c:v>
                </c:pt>
                <c:pt idx="4">
                  <c:v>0.02524955960070464</c:v>
                </c:pt>
                <c:pt idx="5">
                  <c:v>0.4392248972401644</c:v>
                </c:pt>
                <c:pt idx="6">
                  <c:v>0.00724212174593854</c:v>
                </c:pt>
              </c:numCache>
            </c:numRef>
          </c:val>
        </c:ser>
        <c:gapWidth val="0"/>
        <c:axId val="52915676"/>
        <c:axId val="6479037"/>
      </c:barChart>
      <c:catAx>
        <c:axId val="5291567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t"/>
        <c:delete val="1"/>
        <c:majorTickMark val="out"/>
        <c:minorTickMark val="none"/>
        <c:tickLblPos val="none"/>
        <c:crossAx val="5291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IV</a:t>
            </a:r>
          </a:p>
        </c:rich>
      </c:tx>
      <c:layout>
        <c:manualLayout>
          <c:xMode val="factor"/>
          <c:yMode val="factor"/>
          <c:x val="0.039"/>
          <c:y val="0.008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275"/>
          <c:w val="0.973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Presidente!$H$8:$H$14</c:f>
              <c:numCache>
                <c:ptCount val="7"/>
                <c:pt idx="0">
                  <c:v>1140</c:v>
                </c:pt>
                <c:pt idx="1">
                  <c:v>133</c:v>
                </c:pt>
                <c:pt idx="2">
                  <c:v>427</c:v>
                </c:pt>
                <c:pt idx="3">
                  <c:v>29</c:v>
                </c:pt>
                <c:pt idx="4">
                  <c:v>86</c:v>
                </c:pt>
                <c:pt idx="5">
                  <c:v>1405</c:v>
                </c:pt>
                <c:pt idx="6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Presidente!$I$8:$I$14</c:f>
              <c:numCache>
                <c:ptCount val="7"/>
                <c:pt idx="0">
                  <c:v>0.3501228501228501</c:v>
                </c:pt>
                <c:pt idx="1">
                  <c:v>0.040847665847665846</c:v>
                </c:pt>
                <c:pt idx="2">
                  <c:v>0.13114250614250614</c:v>
                </c:pt>
                <c:pt idx="3">
                  <c:v>0.008906633906633907</c:v>
                </c:pt>
                <c:pt idx="4">
                  <c:v>0.026412776412776413</c:v>
                </c:pt>
                <c:pt idx="5">
                  <c:v>0.43151105651105653</c:v>
                </c:pt>
                <c:pt idx="6">
                  <c:v>0.011056511056511056</c:v>
                </c:pt>
              </c:numCache>
            </c:numRef>
          </c:val>
        </c:ser>
        <c:gapWidth val="0"/>
        <c:axId val="58311334"/>
        <c:axId val="55039959"/>
      </c:barChart>
      <c:catAx>
        <c:axId val="5831133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t"/>
        <c:delete val="1"/>
        <c:majorTickMark val="out"/>
        <c:minorTickMark val="none"/>
        <c:tickLblPos val="none"/>
        <c:crossAx val="583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V</a:t>
            </a:r>
          </a:p>
        </c:rich>
      </c:tx>
      <c:layout>
        <c:manualLayout>
          <c:xMode val="factor"/>
          <c:yMode val="factor"/>
          <c:x val="0.03425"/>
          <c:y val="0.008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325"/>
          <c:w val="0.973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Presidente!$J$8:$J$14</c:f>
              <c:numCache>
                <c:ptCount val="7"/>
                <c:pt idx="0">
                  <c:v>1965</c:v>
                </c:pt>
                <c:pt idx="1">
                  <c:v>225</c:v>
                </c:pt>
                <c:pt idx="2">
                  <c:v>608</c:v>
                </c:pt>
                <c:pt idx="3">
                  <c:v>38</c:v>
                </c:pt>
                <c:pt idx="4">
                  <c:v>128</c:v>
                </c:pt>
                <c:pt idx="5">
                  <c:v>1981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Presidente!$K$8:$K$14</c:f>
              <c:numCache>
                <c:ptCount val="7"/>
                <c:pt idx="0">
                  <c:v>0.39394546912590217</c:v>
                </c:pt>
                <c:pt idx="1">
                  <c:v>0.04510825982357659</c:v>
                </c:pt>
                <c:pt idx="2">
                  <c:v>0.1218925421010425</c:v>
                </c:pt>
                <c:pt idx="3">
                  <c:v>0.007618283881315156</c:v>
                </c:pt>
                <c:pt idx="4">
                  <c:v>0.02566158781074579</c:v>
                </c:pt>
                <c:pt idx="5">
                  <c:v>0.3971531676022454</c:v>
                </c:pt>
                <c:pt idx="6">
                  <c:v>0.008620689655172414</c:v>
                </c:pt>
              </c:numCache>
            </c:numRef>
          </c:val>
        </c:ser>
        <c:gapWidth val="0"/>
        <c:axId val="25597584"/>
        <c:axId val="29051665"/>
      </c:barChart>
      <c:catAx>
        <c:axId val="2559758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t"/>
        <c:delete val="1"/>
        <c:majorTickMark val="out"/>
        <c:minorTickMark val="none"/>
        <c:tickLblPos val="none"/>
        <c:crossAx val="2559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Collegio II</a:t>
            </a:r>
          </a:p>
        </c:rich>
      </c:tx>
      <c:layout>
        <c:manualLayout>
          <c:xMode val="factor"/>
          <c:yMode val="factor"/>
          <c:x val="0.03175"/>
          <c:y val="0.0102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235"/>
          <c:w val="0.9735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Presidente!$D$8:$D$14</c:f>
              <c:numCache>
                <c:ptCount val="7"/>
                <c:pt idx="0">
                  <c:v>1527</c:v>
                </c:pt>
                <c:pt idx="1">
                  <c:v>216</c:v>
                </c:pt>
                <c:pt idx="2">
                  <c:v>520</c:v>
                </c:pt>
                <c:pt idx="3">
                  <c:v>52</c:v>
                </c:pt>
                <c:pt idx="4">
                  <c:v>120</c:v>
                </c:pt>
                <c:pt idx="5">
                  <c:v>1834</c:v>
                </c:pt>
                <c:pt idx="6">
                  <c:v>47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Presidente!$E$8:$E$14</c:f>
              <c:numCache>
                <c:ptCount val="7"/>
                <c:pt idx="0">
                  <c:v>0.35379981464318816</c:v>
                </c:pt>
                <c:pt idx="1">
                  <c:v>0.05004633920296571</c:v>
                </c:pt>
                <c:pt idx="2">
                  <c:v>0.12048192771084337</c:v>
                </c:pt>
                <c:pt idx="3">
                  <c:v>0.012048192771084338</c:v>
                </c:pt>
                <c:pt idx="4">
                  <c:v>0.027803521779425393</c:v>
                </c:pt>
                <c:pt idx="5">
                  <c:v>0.42493049119555143</c:v>
                </c:pt>
                <c:pt idx="6">
                  <c:v>0.010889712696941613</c:v>
                </c:pt>
              </c:numCache>
            </c:numRef>
          </c:val>
        </c:ser>
        <c:gapWidth val="0"/>
        <c:axId val="60138394"/>
        <c:axId val="4374635"/>
      </c:barChart>
      <c:catAx>
        <c:axId val="6013839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t"/>
        <c:delete val="1"/>
        <c:majorTickMark val="out"/>
        <c:minorTickMark val="none"/>
        <c:tickLblPos val="none"/>
        <c:crossAx val="6013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Tutti i collegi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980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Presidente!$L$8:$L$14</c:f>
              <c:numCache>
                <c:ptCount val="7"/>
                <c:pt idx="0">
                  <c:v>7607</c:v>
                </c:pt>
                <c:pt idx="1">
                  <c:v>940</c:v>
                </c:pt>
                <c:pt idx="2">
                  <c:v>2516</c:v>
                </c:pt>
                <c:pt idx="3">
                  <c:v>186</c:v>
                </c:pt>
                <c:pt idx="4">
                  <c:v>574</c:v>
                </c:pt>
                <c:pt idx="5">
                  <c:v>8947</c:v>
                </c:pt>
                <c:pt idx="6">
                  <c:v>186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Presidente!$A$8:$A$14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SALVATORE SELLARO</c:v>
                </c:pt>
              </c:strCache>
            </c:strRef>
          </c:cat>
          <c:val>
            <c:numRef>
              <c:f>Presidente!$M$8:$M$14</c:f>
              <c:numCache>
                <c:ptCount val="7"/>
                <c:pt idx="0">
                  <c:v>0.36299866386715024</c:v>
                </c:pt>
                <c:pt idx="1">
                  <c:v>0.04485588852834511</c:v>
                </c:pt>
                <c:pt idx="2">
                  <c:v>0.1200610803588471</c:v>
                </c:pt>
                <c:pt idx="3">
                  <c:v>0.008875739644970414</c:v>
                </c:pt>
                <c:pt idx="4">
                  <c:v>0.027390723420500095</c:v>
                </c:pt>
                <c:pt idx="5">
                  <c:v>0.42694216453521666</c:v>
                </c:pt>
                <c:pt idx="6">
                  <c:v>0.008875739644970414</c:v>
                </c:pt>
              </c:numCache>
            </c:numRef>
          </c:val>
        </c:ser>
        <c:overlap val="-30"/>
        <c:gapWidth val="30"/>
        <c:axId val="39371716"/>
        <c:axId val="18801125"/>
      </c:barChart>
      <c:catAx>
        <c:axId val="3937171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t"/>
        <c:delete val="1"/>
        <c:majorTickMark val="out"/>
        <c:minorTickMark val="none"/>
        <c:tickLblPos val="none"/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7875"/>
          <c:w val="0.98575"/>
          <c:h val="0.5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Presidente!$M$30</c:f>
              <c:numCache>
                <c:ptCount val="1"/>
                <c:pt idx="0">
                  <c:v>49</c:v>
                </c:pt>
              </c:numCache>
            </c:numRef>
          </c:val>
        </c:ser>
        <c:overlap val="-8"/>
        <c:gapWidth val="0"/>
        <c:axId val="34992398"/>
        <c:axId val="46496127"/>
      </c:barChart>
      <c:catAx>
        <c:axId val="34992398"/>
        <c:scaling>
          <c:orientation val="minMax"/>
        </c:scaling>
        <c:axPos val="l"/>
        <c:delete val="1"/>
        <c:majorTickMark val="out"/>
        <c:minorTickMark val="none"/>
        <c:tickLblPos val="none"/>
        <c:crossAx val="46496127"/>
        <c:crosses val="autoZero"/>
        <c:auto val="1"/>
        <c:lblOffset val="100"/>
        <c:tickLblSkip val="1"/>
        <c:noMultiLvlLbl val="0"/>
      </c:catAx>
      <c:valAx>
        <c:axId val="46496127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27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3"/>
          <c:w val="0.943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'Voto di lista'!$B$12:$B$14</c:f>
              <c:strCache>
                <c:ptCount val="1"/>
                <c:pt idx="0">
                  <c:v>Schede bianche Schede nulle Schede contestate e non attribuite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'Voto di lista'!$B$12:$B$14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'Voto di lista'!$H$12:$H$14</c:f>
              <c:numCache>
                <c:ptCount val="3"/>
                <c:pt idx="0">
                  <c:v>346</c:v>
                </c:pt>
                <c:pt idx="1">
                  <c:v>1062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'Voto di lista'!$I$12:$I$14</c:f>
              <c:numCache>
                <c:ptCount val="3"/>
                <c:pt idx="0">
                  <c:v>0.015471293149704883</c:v>
                </c:pt>
                <c:pt idx="1">
                  <c:v>0.047487032731175105</c:v>
                </c:pt>
                <c:pt idx="2">
                  <c:v>0</c:v>
                </c:pt>
              </c:numCache>
            </c:numRef>
          </c:val>
        </c:ser>
        <c:overlap val="-100"/>
        <c:gapWidth val="240"/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delete val="1"/>
        <c:majorTickMark val="out"/>
        <c:minorTickMark val="none"/>
        <c:tickLblPos val="none"/>
        <c:crossAx val="1581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Tutti i collegi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025"/>
          <c:w val="0.9812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'Voto di lista'!$B$18:$B$34</c:f>
              <c:strCache>
                <c:ptCount val="17"/>
                <c:pt idx="0">
                  <c:v>1 - Per Bobba Pensionati e Invalidi Giovani insieme</c:v>
                </c:pt>
                <c:pt idx="1">
                  <c:v>2 - PD Partito Democratico Bobba Presidente</c:v>
                </c:pt>
                <c:pt idx="2">
                  <c:v>3 - Orgoglio Piemonte Moderati per Bobba Presidente</c:v>
                </c:pt>
                <c:pt idx="3">
                  <c:v>4 - Lista Civica Vercelli Valsesia Bobba Presidente</c:v>
                </c:pt>
                <c:pt idx="4">
                  <c:v>5 - Lega Lombardo Veneta</c:v>
                </c:pt>
                <c:pt idx="5">
                  <c:v>6 - Nuovo Polo (FLI - API - Rinascita Democr. Cristiana</c:v>
                </c:pt>
                <c:pt idx="6">
                  <c:v>7 - Federaz. Sinistra Rifondazione Comunisti Italiani</c:v>
                </c:pt>
                <c:pt idx="7">
                  <c:v>8 - Sinistra Ecologia Libertà con Vendola</c:v>
                </c:pt>
                <c:pt idx="8">
                  <c:v>9 - DiPietro Italia dei Valori</c:v>
                </c:pt>
                <c:pt idx="9">
                  <c:v>10 - Italia Federale Presidente del Vercellese</c:v>
                </c:pt>
                <c:pt idx="10">
                  <c:v>11 - Casini Libertas Unione di Centro</c:v>
                </c:pt>
                <c:pt idx="11">
                  <c:v>12 - La Destra Storace</c:v>
                </c:pt>
                <c:pt idx="12">
                  <c:v>13 - Il Popolo della Libertà Berlusconi per Riva Vercellotti</c:v>
                </c:pt>
                <c:pt idx="13">
                  <c:v>14 - Pensionati</c:v>
                </c:pt>
                <c:pt idx="14">
                  <c:v>15 - Lega Nord Bossi</c:v>
                </c:pt>
                <c:pt idx="15">
                  <c:v>16 - Fiamma tricolore Destra Sociale</c:v>
                </c:pt>
                <c:pt idx="16">
                  <c:v>17 - Contro il Nucleare Ecologisti per il lavoro sostenibile</c:v>
                </c:pt>
              </c:strCache>
            </c:strRef>
          </c:cat>
          <c:val>
            <c:numRef>
              <c:f>'Voto di lista'!$I$18:$I$34</c:f>
              <c:numCache>
                <c:ptCount val="17"/>
                <c:pt idx="0">
                  <c:v>0.01021032037172903</c:v>
                </c:pt>
                <c:pt idx="1">
                  <c:v>0.2888848129126926</c:v>
                </c:pt>
                <c:pt idx="2">
                  <c:v>0.009904622157006602</c:v>
                </c:pt>
                <c:pt idx="3">
                  <c:v>0.03613352898019075</c:v>
                </c:pt>
                <c:pt idx="4">
                  <c:v>0.012472487160674981</c:v>
                </c:pt>
                <c:pt idx="5">
                  <c:v>0.02842993396918562</c:v>
                </c:pt>
                <c:pt idx="6">
                  <c:v>0.021643433602347762</c:v>
                </c:pt>
                <c:pt idx="7">
                  <c:v>0.06028368794326241</c:v>
                </c:pt>
                <c:pt idx="8">
                  <c:v>0.03607238933724627</c:v>
                </c:pt>
                <c:pt idx="9">
                  <c:v>0.0071533382245047685</c:v>
                </c:pt>
                <c:pt idx="10">
                  <c:v>0.02616776718023967</c:v>
                </c:pt>
                <c:pt idx="11">
                  <c:v>0.016752262166788948</c:v>
                </c:pt>
                <c:pt idx="12">
                  <c:v>0.2665688432379555</c:v>
                </c:pt>
                <c:pt idx="13">
                  <c:v>0.027879677182685254</c:v>
                </c:pt>
                <c:pt idx="14">
                  <c:v>0.13640254340914648</c:v>
                </c:pt>
                <c:pt idx="15">
                  <c:v>0.007642455368060651</c:v>
                </c:pt>
                <c:pt idx="16">
                  <c:v>0.00739789679628271</c:v>
                </c:pt>
              </c:numCache>
            </c:numRef>
          </c:val>
        </c:ser>
        <c:gapWidth val="50"/>
        <c:axId val="5700354"/>
        <c:axId val="51303187"/>
      </c:barChart>
      <c:catAx>
        <c:axId val="570035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t"/>
        <c:delete val="1"/>
        <c:majorTickMark val="out"/>
        <c:minorTickMark val="none"/>
        <c:tickLblPos val="none"/>
        <c:crossAx val="570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180975</xdr:rowOff>
    </xdr:from>
    <xdr:to>
      <xdr:col>0</xdr:col>
      <xdr:colOff>581025</xdr:colOff>
      <xdr:row>3</xdr:row>
      <xdr:rowOff>123825</xdr:rowOff>
    </xdr:to>
    <xdr:pic>
      <xdr:nvPicPr>
        <xdr:cNvPr id="1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676275</xdr:colOff>
      <xdr:row>3</xdr:row>
      <xdr:rowOff>47625</xdr:rowOff>
    </xdr:to>
    <xdr:pic>
      <xdr:nvPicPr>
        <xdr:cNvPr id="1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552450</xdr:colOff>
      <xdr:row>3</xdr:row>
      <xdr:rowOff>114300</xdr:rowOff>
    </xdr:to>
    <xdr:pic>
      <xdr:nvPicPr>
        <xdr:cNvPr id="1" name="Picture 14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152400</xdr:rowOff>
    </xdr:from>
    <xdr:to>
      <xdr:col>6</xdr:col>
      <xdr:colOff>457200</xdr:colOff>
      <xdr:row>28</xdr:row>
      <xdr:rowOff>28575</xdr:rowOff>
    </xdr:to>
    <xdr:graphicFrame>
      <xdr:nvGraphicFramePr>
        <xdr:cNvPr id="2" name="Chart 23"/>
        <xdr:cNvGraphicFramePr/>
      </xdr:nvGraphicFramePr>
      <xdr:xfrm>
        <a:off x="123825" y="800100"/>
        <a:ext cx="39909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152400</xdr:colOff>
      <xdr:row>4</xdr:row>
      <xdr:rowOff>142875</xdr:rowOff>
    </xdr:from>
    <xdr:to>
      <xdr:col>19</xdr:col>
      <xdr:colOff>38100</xdr:colOff>
      <xdr:row>28</xdr:row>
      <xdr:rowOff>9525</xdr:rowOff>
    </xdr:to>
    <xdr:graphicFrame>
      <xdr:nvGraphicFramePr>
        <xdr:cNvPr id="3" name="Chart 25"/>
        <xdr:cNvGraphicFramePr/>
      </xdr:nvGraphicFramePr>
      <xdr:xfrm>
        <a:off x="8286750" y="790575"/>
        <a:ext cx="396240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29</xdr:row>
      <xdr:rowOff>9525</xdr:rowOff>
    </xdr:from>
    <xdr:to>
      <xdr:col>9</xdr:col>
      <xdr:colOff>561975</xdr:colOff>
      <xdr:row>51</xdr:row>
      <xdr:rowOff>142875</xdr:rowOff>
    </xdr:to>
    <xdr:graphicFrame>
      <xdr:nvGraphicFramePr>
        <xdr:cNvPr id="4" name="Chart 26"/>
        <xdr:cNvGraphicFramePr/>
      </xdr:nvGraphicFramePr>
      <xdr:xfrm>
        <a:off x="2276475" y="4705350"/>
        <a:ext cx="39814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29</xdr:row>
      <xdr:rowOff>9525</xdr:rowOff>
    </xdr:from>
    <xdr:to>
      <xdr:col>15</xdr:col>
      <xdr:colOff>504825</xdr:colOff>
      <xdr:row>51</xdr:row>
      <xdr:rowOff>123825</xdr:rowOff>
    </xdr:to>
    <xdr:graphicFrame>
      <xdr:nvGraphicFramePr>
        <xdr:cNvPr id="5" name="Chart 27"/>
        <xdr:cNvGraphicFramePr/>
      </xdr:nvGraphicFramePr>
      <xdr:xfrm>
        <a:off x="6296025" y="4705350"/>
        <a:ext cx="39814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542925</xdr:colOff>
      <xdr:row>4</xdr:row>
      <xdr:rowOff>152400</xdr:rowOff>
    </xdr:from>
    <xdr:to>
      <xdr:col>13</xdr:col>
      <xdr:colOff>38100</xdr:colOff>
      <xdr:row>28</xdr:row>
      <xdr:rowOff>28575</xdr:rowOff>
    </xdr:to>
    <xdr:graphicFrame>
      <xdr:nvGraphicFramePr>
        <xdr:cNvPr id="6" name="Chart 28"/>
        <xdr:cNvGraphicFramePr/>
      </xdr:nvGraphicFramePr>
      <xdr:xfrm>
        <a:off x="4200525" y="800100"/>
        <a:ext cx="397192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13</xdr:col>
      <xdr:colOff>0</xdr:colOff>
      <xdr:row>43</xdr:row>
      <xdr:rowOff>85725</xdr:rowOff>
    </xdr:to>
    <xdr:graphicFrame>
      <xdr:nvGraphicFramePr>
        <xdr:cNvPr id="1" name="Grafico 1025"/>
        <xdr:cNvGraphicFramePr/>
      </xdr:nvGraphicFramePr>
      <xdr:xfrm>
        <a:off x="9525" y="838200"/>
        <a:ext cx="79152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542925</xdr:colOff>
      <xdr:row>2</xdr:row>
      <xdr:rowOff>142875</xdr:rowOff>
    </xdr:to>
    <xdr:pic>
      <xdr:nvPicPr>
        <xdr:cNvPr id="2" name="Picture 1026" descr="CedCi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142875</xdr:rowOff>
    </xdr:from>
    <xdr:to>
      <xdr:col>18</xdr:col>
      <xdr:colOff>600075</xdr:colOff>
      <xdr:row>50</xdr:row>
      <xdr:rowOff>114300</xdr:rowOff>
    </xdr:to>
    <xdr:graphicFrame>
      <xdr:nvGraphicFramePr>
        <xdr:cNvPr id="3" name="Grafico 1027"/>
        <xdr:cNvGraphicFramePr/>
      </xdr:nvGraphicFramePr>
      <xdr:xfrm>
        <a:off x="28575" y="7305675"/>
        <a:ext cx="11544300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152400</xdr:rowOff>
    </xdr:from>
    <xdr:to>
      <xdr:col>18</xdr:col>
      <xdr:colOff>571500</xdr:colOff>
      <xdr:row>25</xdr:row>
      <xdr:rowOff>85725</xdr:rowOff>
    </xdr:to>
    <xdr:graphicFrame>
      <xdr:nvGraphicFramePr>
        <xdr:cNvPr id="4" name="Grafico 1028"/>
        <xdr:cNvGraphicFramePr/>
      </xdr:nvGraphicFramePr>
      <xdr:xfrm>
        <a:off x="7972425" y="838200"/>
        <a:ext cx="35718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219075</xdr:rowOff>
    </xdr:from>
    <xdr:to>
      <xdr:col>0</xdr:col>
      <xdr:colOff>561975</xdr:colOff>
      <xdr:row>3</xdr:row>
      <xdr:rowOff>104775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152400</xdr:rowOff>
    </xdr:from>
    <xdr:to>
      <xdr:col>17</xdr:col>
      <xdr:colOff>600075</xdr:colOff>
      <xdr:row>42</xdr:row>
      <xdr:rowOff>142875</xdr:rowOff>
    </xdr:to>
    <xdr:graphicFrame>
      <xdr:nvGraphicFramePr>
        <xdr:cNvPr id="2" name="Grafico 3"/>
        <xdr:cNvGraphicFramePr/>
      </xdr:nvGraphicFramePr>
      <xdr:xfrm>
        <a:off x="28575" y="1000125"/>
        <a:ext cx="102870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prov1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prov2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prov3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prov4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prov5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"/>
      <sheetName val="Riepil. voti Pres."/>
      <sheetName val="Grafico Pres."/>
      <sheetName val="Riepil. voti lista Video"/>
      <sheetName val="Riepil. voti lista Stampa"/>
      <sheetName val="controllo votanti"/>
      <sheetName val="comunicazione"/>
    </sheetNames>
    <sheetDataSet>
      <sheetData sheetId="0">
        <row r="8">
          <cell r="C8">
            <v>2954</v>
          </cell>
        </row>
        <row r="9">
          <cell r="C9">
            <v>3507</v>
          </cell>
        </row>
        <row r="10">
          <cell r="C10">
            <v>6461</v>
          </cell>
        </row>
        <row r="11">
          <cell r="C11">
            <v>1597</v>
          </cell>
        </row>
        <row r="12">
          <cell r="C12">
            <v>1899</v>
          </cell>
        </row>
        <row r="13">
          <cell r="C13">
            <v>3496</v>
          </cell>
        </row>
        <row r="14">
          <cell r="C14">
            <v>47</v>
          </cell>
        </row>
        <row r="15">
          <cell r="C15">
            <v>162</v>
          </cell>
        </row>
        <row r="16">
          <cell r="C16">
            <v>0</v>
          </cell>
        </row>
        <row r="17">
          <cell r="C17">
            <v>209</v>
          </cell>
        </row>
        <row r="20">
          <cell r="A20" t="str">
            <v>1 - LUIGI BOBBA</v>
          </cell>
        </row>
        <row r="21">
          <cell r="A21" t="str">
            <v>2 - FRANCESCO RADAELLI</v>
          </cell>
        </row>
        <row r="22">
          <cell r="A22" t="str">
            <v>3 - CARLO ROSSI</v>
          </cell>
        </row>
        <row r="23">
          <cell r="A23" t="str">
            <v>4 - ROBERTO ROMANO</v>
          </cell>
        </row>
        <row r="24">
          <cell r="A24" t="str">
            <v>5 - LUCIANO GUALDI</v>
          </cell>
        </row>
        <row r="25">
          <cell r="A25" t="str">
            <v>6 - CARLO RIVA VERCELLOTTI</v>
          </cell>
        </row>
        <row r="26">
          <cell r="A26" t="str">
            <v>7 - SALVATORE SELLARO</v>
          </cell>
        </row>
        <row r="28">
          <cell r="C28">
            <v>3287</v>
          </cell>
        </row>
        <row r="29">
          <cell r="C29">
            <v>8</v>
          </cell>
        </row>
        <row r="32">
          <cell r="C32">
            <v>351</v>
          </cell>
        </row>
        <row r="33">
          <cell r="C33">
            <v>33</v>
          </cell>
        </row>
        <row r="34">
          <cell r="C34">
            <v>60</v>
          </cell>
        </row>
        <row r="35">
          <cell r="C35">
            <v>7</v>
          </cell>
        </row>
        <row r="36">
          <cell r="C36">
            <v>24</v>
          </cell>
        </row>
        <row r="37">
          <cell r="C37">
            <v>274</v>
          </cell>
        </row>
        <row r="38">
          <cell r="C38">
            <v>8</v>
          </cell>
        </row>
        <row r="40">
          <cell r="C40">
            <v>757</v>
          </cell>
        </row>
        <row r="43">
          <cell r="A43" t="str">
            <v>1 - Per Bobba Pensionati e Invalidi Giovani insieme</v>
          </cell>
          <cell r="C43">
            <v>27</v>
          </cell>
        </row>
        <row r="44">
          <cell r="A44" t="str">
            <v>2 - PD Partito Democratico Bobba Presidente</v>
          </cell>
          <cell r="C44">
            <v>532</v>
          </cell>
        </row>
        <row r="45">
          <cell r="A45" t="str">
            <v>3 - Orgoglio Piemonte Moderati per Bobba Presidente</v>
          </cell>
          <cell r="C45">
            <v>40</v>
          </cell>
        </row>
        <row r="46">
          <cell r="A46" t="str">
            <v>4 - Lista Civica Vercelli Valsesia Bobba Presidente</v>
          </cell>
          <cell r="C46">
            <v>160</v>
          </cell>
        </row>
        <row r="47">
          <cell r="A47" t="str">
            <v>5 - Lega Lombardo Veneta</v>
          </cell>
          <cell r="C47">
            <v>22</v>
          </cell>
        </row>
        <row r="48">
          <cell r="A48" t="str">
            <v>6 - Nuovo Polo (FLI - API - Rinascita Democr. Cristiana</v>
          </cell>
          <cell r="C48">
            <v>80</v>
          </cell>
        </row>
        <row r="49">
          <cell r="A49" t="str">
            <v>7 - Federaz. Sinistra Rifondazione Comunisti Italiani</v>
          </cell>
          <cell r="C49">
            <v>47</v>
          </cell>
        </row>
        <row r="50">
          <cell r="A50" t="str">
            <v>8 - Sinistra Ecologia Libertà con Vendola</v>
          </cell>
          <cell r="C50">
            <v>232</v>
          </cell>
        </row>
        <row r="51">
          <cell r="A51" t="str">
            <v>9 - DiPietro Italia dei Valori</v>
          </cell>
          <cell r="C51">
            <v>61</v>
          </cell>
        </row>
        <row r="52">
          <cell r="A52" t="str">
            <v>10 - Italia Federale Presidente del Vercellese</v>
          </cell>
          <cell r="C52">
            <v>18</v>
          </cell>
        </row>
        <row r="53">
          <cell r="A53" t="str">
            <v>11 - Casini Libertas Unione di Centro</v>
          </cell>
          <cell r="C53">
            <v>87</v>
          </cell>
        </row>
        <row r="54">
          <cell r="A54" t="str">
            <v>12 - La Destra Storace</v>
          </cell>
          <cell r="C54">
            <v>32</v>
          </cell>
        </row>
        <row r="55">
          <cell r="A55" t="str">
            <v>13 - Il Popolo della Libertà Berlusconi per Riva Vercellotti</v>
          </cell>
          <cell r="C55">
            <v>734</v>
          </cell>
        </row>
        <row r="56">
          <cell r="A56" t="str">
            <v>14 - Pensionati</v>
          </cell>
          <cell r="C56">
            <v>70</v>
          </cell>
        </row>
        <row r="57">
          <cell r="A57" t="str">
            <v>15 - Lega Nord Bossi</v>
          </cell>
          <cell r="C57">
            <v>354</v>
          </cell>
        </row>
        <row r="58">
          <cell r="A58" t="str">
            <v>16 - Fiamma tricolore Destra Sociale</v>
          </cell>
          <cell r="C58">
            <v>19</v>
          </cell>
        </row>
        <row r="59">
          <cell r="A59" t="str">
            <v>17 - Contro il Nucleare Ecologisti per il lavoro sostenibile</v>
          </cell>
          <cell r="C59">
            <v>15</v>
          </cell>
        </row>
        <row r="60">
          <cell r="C60">
            <v>2530</v>
          </cell>
        </row>
      </sheetData>
      <sheetData sheetId="1">
        <row r="11">
          <cell r="B11">
            <v>1110</v>
          </cell>
          <cell r="C11">
            <v>0.33769394584727713</v>
          </cell>
        </row>
        <row r="12">
          <cell r="B12">
            <v>135</v>
          </cell>
          <cell r="C12">
            <v>0.04107088530574993</v>
          </cell>
        </row>
        <row r="13">
          <cell r="B13">
            <v>400</v>
          </cell>
          <cell r="C13">
            <v>0.12169151201703682</v>
          </cell>
        </row>
        <row r="14">
          <cell r="B14">
            <v>25</v>
          </cell>
          <cell r="C14">
            <v>0.007605719501064801</v>
          </cell>
        </row>
        <row r="15">
          <cell r="B15">
            <v>111</v>
          </cell>
          <cell r="C15">
            <v>0.03376939458472771</v>
          </cell>
        </row>
        <row r="16">
          <cell r="B16">
            <v>1483</v>
          </cell>
          <cell r="C16">
            <v>0.451171280803164</v>
          </cell>
        </row>
        <row r="17">
          <cell r="B17">
            <v>23</v>
          </cell>
          <cell r="C17">
            <v>0.0069972619409796166</v>
          </cell>
        </row>
        <row r="19">
          <cell r="B19">
            <v>3287</v>
          </cell>
          <cell r="C19">
            <v>1.0000000000000002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"/>
      <sheetName val="Riepil. voti Pres."/>
      <sheetName val="Grafico Pres."/>
      <sheetName val="Riepil. voti lista Video"/>
      <sheetName val="Riepil. voti lista Stampa"/>
      <sheetName val="controllo votanti"/>
      <sheetName val="comunicazione"/>
    </sheetNames>
    <sheetDataSet>
      <sheetData sheetId="0">
        <row r="8">
          <cell r="C8">
            <v>3684</v>
          </cell>
        </row>
        <row r="9">
          <cell r="C9">
            <v>4135</v>
          </cell>
        </row>
        <row r="10">
          <cell r="C10">
            <v>7819</v>
          </cell>
        </row>
        <row r="11">
          <cell r="C11">
            <v>2223</v>
          </cell>
        </row>
        <row r="12">
          <cell r="C12">
            <v>2389</v>
          </cell>
        </row>
        <row r="13">
          <cell r="C13">
            <v>4612</v>
          </cell>
        </row>
        <row r="14">
          <cell r="C14">
            <v>66</v>
          </cell>
        </row>
        <row r="15">
          <cell r="C15">
            <v>230</v>
          </cell>
        </row>
        <row r="16">
          <cell r="C16">
            <v>0</v>
          </cell>
        </row>
        <row r="17">
          <cell r="C17">
            <v>296</v>
          </cell>
        </row>
        <row r="28">
          <cell r="C28">
            <v>4316</v>
          </cell>
        </row>
        <row r="29">
          <cell r="C29">
            <v>10</v>
          </cell>
        </row>
        <row r="32">
          <cell r="C32">
            <v>415</v>
          </cell>
        </row>
        <row r="33">
          <cell r="C33">
            <v>67</v>
          </cell>
        </row>
        <row r="34">
          <cell r="C34">
            <v>139</v>
          </cell>
        </row>
        <row r="35">
          <cell r="C35">
            <v>20</v>
          </cell>
        </row>
        <row r="36">
          <cell r="C36">
            <v>26</v>
          </cell>
        </row>
        <row r="37">
          <cell r="C37">
            <v>288</v>
          </cell>
        </row>
        <row r="38">
          <cell r="C38">
            <v>16</v>
          </cell>
        </row>
        <row r="40">
          <cell r="C40">
            <v>971</v>
          </cell>
        </row>
        <row r="43">
          <cell r="C43">
            <v>33</v>
          </cell>
        </row>
        <row r="44">
          <cell r="C44">
            <v>911</v>
          </cell>
        </row>
        <row r="45">
          <cell r="C45">
            <v>60</v>
          </cell>
        </row>
        <row r="46">
          <cell r="C46">
            <v>108</v>
          </cell>
        </row>
        <row r="47">
          <cell r="C47">
            <v>47</v>
          </cell>
        </row>
        <row r="48">
          <cell r="C48">
            <v>102</v>
          </cell>
        </row>
        <row r="49">
          <cell r="C49">
            <v>89</v>
          </cell>
        </row>
        <row r="50">
          <cell r="C50">
            <v>143</v>
          </cell>
        </row>
        <row r="51">
          <cell r="C51">
            <v>149</v>
          </cell>
        </row>
        <row r="52">
          <cell r="C52">
            <v>32</v>
          </cell>
        </row>
        <row r="53">
          <cell r="C53">
            <v>94</v>
          </cell>
        </row>
        <row r="54">
          <cell r="C54">
            <v>56</v>
          </cell>
        </row>
        <row r="55">
          <cell r="C55">
            <v>913</v>
          </cell>
        </row>
        <row r="56">
          <cell r="C56">
            <v>71</v>
          </cell>
        </row>
        <row r="57">
          <cell r="C57">
            <v>476</v>
          </cell>
        </row>
        <row r="58">
          <cell r="C58">
            <v>30</v>
          </cell>
        </row>
        <row r="59">
          <cell r="C59">
            <v>31</v>
          </cell>
        </row>
        <row r="60">
          <cell r="C60">
            <v>3345</v>
          </cell>
        </row>
      </sheetData>
      <sheetData sheetId="1">
        <row r="11">
          <cell r="B11">
            <v>1527</v>
          </cell>
          <cell r="C11">
            <v>0.35379981464318816</v>
          </cell>
        </row>
        <row r="12">
          <cell r="B12">
            <v>216</v>
          </cell>
          <cell r="C12">
            <v>0.05004633920296571</v>
          </cell>
        </row>
        <row r="13">
          <cell r="B13">
            <v>520</v>
          </cell>
          <cell r="C13">
            <v>0.12048192771084337</v>
          </cell>
        </row>
        <row r="14">
          <cell r="B14">
            <v>52</v>
          </cell>
          <cell r="C14">
            <v>0.012048192771084338</v>
          </cell>
        </row>
        <row r="15">
          <cell r="B15">
            <v>120</v>
          </cell>
          <cell r="C15">
            <v>0.027803521779425393</v>
          </cell>
        </row>
        <row r="16">
          <cell r="B16">
            <v>1834</v>
          </cell>
          <cell r="C16">
            <v>0.42493049119555143</v>
          </cell>
        </row>
        <row r="17">
          <cell r="B17">
            <v>47</v>
          </cell>
          <cell r="C17">
            <v>0.010889712696941613</v>
          </cell>
        </row>
        <row r="19">
          <cell r="B19">
            <v>4316</v>
          </cell>
          <cell r="C1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"/>
      <sheetName val="Riepil. voti Pres."/>
      <sheetName val="Grafico Pres."/>
      <sheetName val="Riepil. voti lista Video"/>
      <sheetName val="Riepil. voti lista Stampa"/>
      <sheetName val="controllo votanti"/>
      <sheetName val="comunicazione"/>
    </sheetNames>
    <sheetDataSet>
      <sheetData sheetId="0">
        <row r="8">
          <cell r="C8">
            <v>4093</v>
          </cell>
        </row>
        <row r="9">
          <cell r="C9">
            <v>4683</v>
          </cell>
        </row>
        <row r="10">
          <cell r="C10">
            <v>8776</v>
          </cell>
        </row>
        <row r="11">
          <cell r="C11">
            <v>2557</v>
          </cell>
        </row>
        <row r="12">
          <cell r="C12">
            <v>2873</v>
          </cell>
        </row>
        <row r="13">
          <cell r="C13">
            <v>5430</v>
          </cell>
        </row>
        <row r="14">
          <cell r="C14">
            <v>81</v>
          </cell>
        </row>
        <row r="15">
          <cell r="C15">
            <v>240</v>
          </cell>
        </row>
        <row r="16">
          <cell r="C16">
            <v>0</v>
          </cell>
        </row>
        <row r="17">
          <cell r="C17">
            <v>321</v>
          </cell>
        </row>
        <row r="28">
          <cell r="C28">
            <v>5109</v>
          </cell>
        </row>
        <row r="29">
          <cell r="C29">
            <v>12</v>
          </cell>
        </row>
        <row r="32">
          <cell r="C32">
            <v>457</v>
          </cell>
        </row>
        <row r="33">
          <cell r="C33">
            <v>53</v>
          </cell>
        </row>
        <row r="34">
          <cell r="C34">
            <v>120</v>
          </cell>
        </row>
        <row r="35">
          <cell r="C35">
            <v>17</v>
          </cell>
        </row>
        <row r="36">
          <cell r="C36">
            <v>39</v>
          </cell>
        </row>
        <row r="37">
          <cell r="C37">
            <v>298</v>
          </cell>
        </row>
        <row r="38">
          <cell r="C38">
            <v>7</v>
          </cell>
        </row>
        <row r="40">
          <cell r="C40">
            <v>991</v>
          </cell>
        </row>
        <row r="43">
          <cell r="C43">
            <v>39</v>
          </cell>
        </row>
        <row r="44">
          <cell r="C44">
            <v>1219</v>
          </cell>
        </row>
        <row r="45">
          <cell r="C45">
            <v>20</v>
          </cell>
        </row>
        <row r="46">
          <cell r="C46">
            <v>131</v>
          </cell>
        </row>
        <row r="47">
          <cell r="C47">
            <v>49</v>
          </cell>
        </row>
        <row r="48">
          <cell r="C48">
            <v>129</v>
          </cell>
        </row>
        <row r="49">
          <cell r="C49">
            <v>79</v>
          </cell>
        </row>
        <row r="50">
          <cell r="C50">
            <v>245</v>
          </cell>
        </row>
        <row r="51">
          <cell r="C51">
            <v>117</v>
          </cell>
        </row>
        <row r="52">
          <cell r="C52">
            <v>25</v>
          </cell>
        </row>
        <row r="53">
          <cell r="C53">
            <v>90</v>
          </cell>
        </row>
        <row r="54">
          <cell r="C54">
            <v>73</v>
          </cell>
        </row>
        <row r="55">
          <cell r="C55">
            <v>1148</v>
          </cell>
        </row>
        <row r="56">
          <cell r="C56">
            <v>119</v>
          </cell>
        </row>
        <row r="57">
          <cell r="C57">
            <v>579</v>
          </cell>
        </row>
        <row r="58">
          <cell r="C58">
            <v>26</v>
          </cell>
        </row>
        <row r="59">
          <cell r="C59">
            <v>30</v>
          </cell>
        </row>
        <row r="60">
          <cell r="C60">
            <v>4118</v>
          </cell>
        </row>
      </sheetData>
      <sheetData sheetId="1">
        <row r="11">
          <cell r="B11">
            <v>1865</v>
          </cell>
          <cell r="C11">
            <v>0.3650420825993345</v>
          </cell>
        </row>
        <row r="12">
          <cell r="B12">
            <v>231</v>
          </cell>
          <cell r="C12">
            <v>0.04521432765707575</v>
          </cell>
        </row>
        <row r="13">
          <cell r="B13">
            <v>561</v>
          </cell>
          <cell r="C13">
            <v>0.1098062243100411</v>
          </cell>
        </row>
        <row r="14">
          <cell r="B14">
            <v>42</v>
          </cell>
          <cell r="C14">
            <v>0.008220786846741044</v>
          </cell>
        </row>
        <row r="15">
          <cell r="B15">
            <v>129</v>
          </cell>
          <cell r="C15">
            <v>0.02524955960070464</v>
          </cell>
        </row>
        <row r="16">
          <cell r="B16">
            <v>2244</v>
          </cell>
          <cell r="C16">
            <v>0.4392248972401644</v>
          </cell>
        </row>
        <row r="17">
          <cell r="B17">
            <v>37</v>
          </cell>
          <cell r="C17">
            <v>0.00724212174593854</v>
          </cell>
        </row>
        <row r="19">
          <cell r="B19">
            <v>5109</v>
          </cell>
          <cell r="C19">
            <v>0.9999999999999999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"/>
      <sheetName val="Riepil. voti Pres."/>
      <sheetName val="Grafico Pres."/>
      <sheetName val="Riepil. voti lista Video"/>
      <sheetName val="Riepil. voti lista Stampa"/>
      <sheetName val="controllo votanti"/>
      <sheetName val="comunicazione"/>
    </sheetNames>
    <sheetDataSet>
      <sheetData sheetId="0">
        <row r="8">
          <cell r="C8">
            <v>2725</v>
          </cell>
        </row>
        <row r="9">
          <cell r="C9">
            <v>3051</v>
          </cell>
        </row>
        <row r="10">
          <cell r="C10">
            <v>5776</v>
          </cell>
        </row>
        <row r="11">
          <cell r="C11">
            <v>1654</v>
          </cell>
        </row>
        <row r="12">
          <cell r="C12">
            <v>1813</v>
          </cell>
        </row>
        <row r="13">
          <cell r="C13">
            <v>3467</v>
          </cell>
        </row>
        <row r="14">
          <cell r="C14">
            <v>55</v>
          </cell>
        </row>
        <row r="15">
          <cell r="C15">
            <v>156</v>
          </cell>
        </row>
        <row r="16">
          <cell r="C16">
            <v>0</v>
          </cell>
        </row>
        <row r="17">
          <cell r="C17">
            <v>211</v>
          </cell>
        </row>
        <row r="28">
          <cell r="C28">
            <v>3256</v>
          </cell>
        </row>
        <row r="29">
          <cell r="C29">
            <v>7</v>
          </cell>
        </row>
        <row r="32">
          <cell r="C32">
            <v>270</v>
          </cell>
        </row>
        <row r="33">
          <cell r="C33">
            <v>44</v>
          </cell>
        </row>
        <row r="34">
          <cell r="C34">
            <v>95</v>
          </cell>
        </row>
        <row r="35">
          <cell r="C35">
            <v>10</v>
          </cell>
        </row>
        <row r="36">
          <cell r="C36">
            <v>26</v>
          </cell>
        </row>
        <row r="37">
          <cell r="C37">
            <v>270</v>
          </cell>
        </row>
        <row r="38">
          <cell r="C38">
            <v>18</v>
          </cell>
        </row>
        <row r="40">
          <cell r="C40">
            <v>733</v>
          </cell>
        </row>
        <row r="43">
          <cell r="C43">
            <v>18</v>
          </cell>
        </row>
        <row r="44">
          <cell r="C44">
            <v>744</v>
          </cell>
        </row>
        <row r="45">
          <cell r="C45">
            <v>18</v>
          </cell>
        </row>
        <row r="46">
          <cell r="C46">
            <v>90</v>
          </cell>
        </row>
        <row r="47">
          <cell r="C47">
            <v>32</v>
          </cell>
        </row>
        <row r="48">
          <cell r="C48">
            <v>57</v>
          </cell>
        </row>
        <row r="49">
          <cell r="C49">
            <v>49</v>
          </cell>
        </row>
        <row r="50">
          <cell r="C50">
            <v>161</v>
          </cell>
        </row>
        <row r="51">
          <cell r="C51">
            <v>122</v>
          </cell>
        </row>
        <row r="52">
          <cell r="C52">
            <v>19</v>
          </cell>
        </row>
        <row r="53">
          <cell r="C53">
            <v>60</v>
          </cell>
        </row>
        <row r="54">
          <cell r="C54">
            <v>48</v>
          </cell>
        </row>
        <row r="55">
          <cell r="C55">
            <v>658</v>
          </cell>
        </row>
        <row r="56">
          <cell r="C56">
            <v>68</v>
          </cell>
        </row>
        <row r="57">
          <cell r="C57">
            <v>337</v>
          </cell>
        </row>
        <row r="58">
          <cell r="C58">
            <v>24</v>
          </cell>
        </row>
        <row r="59">
          <cell r="C59">
            <v>18</v>
          </cell>
        </row>
        <row r="60">
          <cell r="C60">
            <v>2523</v>
          </cell>
        </row>
      </sheetData>
      <sheetData sheetId="1">
        <row r="11">
          <cell r="B11">
            <v>1140</v>
          </cell>
          <cell r="C11">
            <v>0.3501228501228501</v>
          </cell>
        </row>
        <row r="12">
          <cell r="B12">
            <v>133</v>
          </cell>
          <cell r="C12">
            <v>0.040847665847665846</v>
          </cell>
        </row>
        <row r="13">
          <cell r="B13">
            <v>427</v>
          </cell>
          <cell r="C13">
            <v>0.13114250614250614</v>
          </cell>
        </row>
        <row r="14">
          <cell r="B14">
            <v>29</v>
          </cell>
          <cell r="C14">
            <v>0.008906633906633907</v>
          </cell>
        </row>
        <row r="15">
          <cell r="B15">
            <v>86</v>
          </cell>
          <cell r="C15">
            <v>0.026412776412776413</v>
          </cell>
        </row>
        <row r="16">
          <cell r="B16">
            <v>1405</v>
          </cell>
          <cell r="C16">
            <v>0.43151105651105653</v>
          </cell>
        </row>
        <row r="17">
          <cell r="B17">
            <v>36</v>
          </cell>
          <cell r="C17">
            <v>0.011056511056511056</v>
          </cell>
        </row>
        <row r="19">
          <cell r="B19">
            <v>3256</v>
          </cell>
          <cell r="C19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voti "/>
      <sheetName val="Riepil. voti Pres."/>
      <sheetName val="Grafico Pres."/>
      <sheetName val="Riepil. voti lista Video"/>
      <sheetName val="Riepil. voti lista Stampa"/>
      <sheetName val="controllo votanti"/>
      <sheetName val="comunicazione"/>
    </sheetNames>
    <sheetDataSet>
      <sheetData sheetId="0">
        <row r="8">
          <cell r="C8">
            <v>4317</v>
          </cell>
        </row>
        <row r="9">
          <cell r="C9">
            <v>4803</v>
          </cell>
        </row>
        <row r="10">
          <cell r="C10">
            <v>9120</v>
          </cell>
        </row>
        <row r="11">
          <cell r="C11">
            <v>2589</v>
          </cell>
        </row>
        <row r="12">
          <cell r="C12">
            <v>2770</v>
          </cell>
        </row>
        <row r="13">
          <cell r="C13">
            <v>5359</v>
          </cell>
        </row>
        <row r="14">
          <cell r="C14">
            <v>97</v>
          </cell>
        </row>
        <row r="15">
          <cell r="C15">
            <v>274</v>
          </cell>
        </row>
        <row r="16">
          <cell r="C16">
            <v>0</v>
          </cell>
        </row>
        <row r="17">
          <cell r="C17">
            <v>371</v>
          </cell>
        </row>
        <row r="28">
          <cell r="C28">
            <v>4988</v>
          </cell>
        </row>
        <row r="29">
          <cell r="C29">
            <v>12</v>
          </cell>
        </row>
        <row r="32">
          <cell r="C32">
            <v>469</v>
          </cell>
        </row>
        <row r="33">
          <cell r="C33">
            <v>73</v>
          </cell>
        </row>
        <row r="34">
          <cell r="C34">
            <v>173</v>
          </cell>
        </row>
        <row r="35">
          <cell r="C35">
            <v>15</v>
          </cell>
        </row>
        <row r="36">
          <cell r="C36">
            <v>32</v>
          </cell>
        </row>
        <row r="37">
          <cell r="C37">
            <v>370</v>
          </cell>
        </row>
        <row r="38">
          <cell r="C38">
            <v>16</v>
          </cell>
        </row>
        <row r="40">
          <cell r="C40">
            <v>1148</v>
          </cell>
        </row>
        <row r="43">
          <cell r="C43">
            <v>50</v>
          </cell>
        </row>
        <row r="44">
          <cell r="C44">
            <v>1319</v>
          </cell>
        </row>
        <row r="45">
          <cell r="C45">
            <v>24</v>
          </cell>
        </row>
        <row r="46">
          <cell r="C46">
            <v>102</v>
          </cell>
        </row>
        <row r="47">
          <cell r="C47">
            <v>54</v>
          </cell>
        </row>
        <row r="48">
          <cell r="C48">
            <v>97</v>
          </cell>
        </row>
        <row r="49">
          <cell r="C49">
            <v>90</v>
          </cell>
        </row>
        <row r="50">
          <cell r="C50">
            <v>205</v>
          </cell>
        </row>
        <row r="51">
          <cell r="C51">
            <v>141</v>
          </cell>
        </row>
        <row r="52">
          <cell r="C52">
            <v>23</v>
          </cell>
        </row>
        <row r="53">
          <cell r="C53">
            <v>97</v>
          </cell>
        </row>
        <row r="54">
          <cell r="C54">
            <v>65</v>
          </cell>
        </row>
        <row r="55">
          <cell r="C55">
            <v>907</v>
          </cell>
        </row>
        <row r="56">
          <cell r="C56">
            <v>128</v>
          </cell>
        </row>
        <row r="57">
          <cell r="C57">
            <v>485</v>
          </cell>
        </row>
        <row r="58">
          <cell r="C58">
            <v>26</v>
          </cell>
        </row>
        <row r="59">
          <cell r="C59">
            <v>27</v>
          </cell>
        </row>
        <row r="60">
          <cell r="C60">
            <v>3840</v>
          </cell>
        </row>
      </sheetData>
      <sheetData sheetId="1">
        <row r="11">
          <cell r="B11">
            <v>1965</v>
          </cell>
          <cell r="C11">
            <v>0.39394546912590217</v>
          </cell>
        </row>
        <row r="12">
          <cell r="B12">
            <v>225</v>
          </cell>
          <cell r="C12">
            <v>0.04510825982357659</v>
          </cell>
        </row>
        <row r="13">
          <cell r="B13">
            <v>608</v>
          </cell>
          <cell r="C13">
            <v>0.1218925421010425</v>
          </cell>
        </row>
        <row r="14">
          <cell r="B14">
            <v>38</v>
          </cell>
          <cell r="C14">
            <v>0.007618283881315156</v>
          </cell>
        </row>
        <row r="15">
          <cell r="B15">
            <v>128</v>
          </cell>
          <cell r="C15">
            <v>0.02566158781074579</v>
          </cell>
        </row>
        <row r="16">
          <cell r="B16">
            <v>1981</v>
          </cell>
          <cell r="C16">
            <v>0.3971531676022454</v>
          </cell>
        </row>
        <row r="17">
          <cell r="B17">
            <v>43</v>
          </cell>
          <cell r="C17">
            <v>0.008620689655172414</v>
          </cell>
        </row>
        <row r="19">
          <cell r="B19">
            <v>4988</v>
          </cell>
          <cell r="C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29.8515625" style="0" customWidth="1"/>
    <col min="2" max="2" width="10.421875" style="13" customWidth="1"/>
    <col min="3" max="3" width="10.421875" style="0" customWidth="1"/>
    <col min="4" max="4" width="10.421875" style="13" customWidth="1"/>
    <col min="5" max="5" width="10.421875" style="0" customWidth="1"/>
    <col min="6" max="6" width="10.421875" style="13" customWidth="1"/>
    <col min="7" max="7" width="10.421875" style="0" customWidth="1"/>
    <col min="8" max="8" width="10.421875" style="13" customWidth="1"/>
    <col min="9" max="9" width="10.421875" style="1" customWidth="1"/>
    <col min="10" max="10" width="10.421875" style="13" customWidth="1"/>
    <col min="11" max="11" width="10.421875" style="1" customWidth="1"/>
    <col min="12" max="12" width="10.421875" style="13" customWidth="1"/>
    <col min="13" max="13" width="10.421875" style="0" customWidth="1"/>
  </cols>
  <sheetData>
    <row r="1" spans="1:22" ht="17.25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6"/>
      <c r="O1" s="6"/>
      <c r="P1" s="6"/>
      <c r="Q1" s="6"/>
      <c r="R1" s="6"/>
      <c r="S1" s="6"/>
      <c r="T1" s="6"/>
      <c r="U1" s="6"/>
      <c r="V1" s="6"/>
    </row>
    <row r="2" spans="1:22" ht="17.25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6"/>
      <c r="O2" s="6"/>
      <c r="P2" s="6"/>
      <c r="Q2" s="6"/>
      <c r="R2" s="6"/>
      <c r="S2" s="6"/>
      <c r="T2" s="6"/>
      <c r="U2" s="6"/>
      <c r="V2" s="6"/>
    </row>
    <row r="3" spans="1:22" ht="18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4"/>
      <c r="B4" s="7"/>
      <c r="C4" s="4"/>
      <c r="D4" s="7"/>
      <c r="E4" s="4"/>
      <c r="F4" s="7"/>
      <c r="G4" s="4"/>
      <c r="H4" s="7"/>
      <c r="I4" s="5"/>
      <c r="J4" s="7"/>
      <c r="K4" s="5"/>
      <c r="L4" s="7"/>
      <c r="M4" s="4"/>
      <c r="N4" s="6"/>
      <c r="O4" s="6"/>
      <c r="P4" s="6"/>
      <c r="Q4" s="6"/>
      <c r="R4" s="6"/>
      <c r="S4" s="6"/>
      <c r="T4" s="6"/>
      <c r="U4" s="6"/>
      <c r="V4" s="6"/>
    </row>
    <row r="5" spans="1:22" ht="18.75" customHeight="1">
      <c r="A5" s="4"/>
      <c r="B5" s="97" t="s">
        <v>4</v>
      </c>
      <c r="C5" s="97"/>
      <c r="D5" s="97" t="s">
        <v>5</v>
      </c>
      <c r="E5" s="97"/>
      <c r="F5" s="97" t="s">
        <v>6</v>
      </c>
      <c r="G5" s="97"/>
      <c r="H5" s="97" t="s">
        <v>7</v>
      </c>
      <c r="I5" s="97"/>
      <c r="J5" s="97" t="s">
        <v>8</v>
      </c>
      <c r="K5" s="97"/>
      <c r="L5" s="84" t="s">
        <v>26</v>
      </c>
      <c r="M5" s="65" t="s">
        <v>10</v>
      </c>
      <c r="N5" s="6"/>
      <c r="O5" s="6"/>
      <c r="P5" s="6"/>
      <c r="Q5" s="6"/>
      <c r="R5" s="6"/>
      <c r="S5" s="6"/>
      <c r="T5" s="6"/>
      <c r="U5" s="6"/>
      <c r="V5" s="6"/>
    </row>
    <row r="6" spans="1:22" ht="18.75" customHeight="1">
      <c r="A6" s="37"/>
      <c r="B6" s="63" t="s">
        <v>9</v>
      </c>
      <c r="C6" s="57" t="s">
        <v>10</v>
      </c>
      <c r="D6" s="38" t="s">
        <v>9</v>
      </c>
      <c r="E6" s="69" t="s">
        <v>10</v>
      </c>
      <c r="F6" s="38" t="s">
        <v>9</v>
      </c>
      <c r="G6" s="69" t="s">
        <v>10</v>
      </c>
      <c r="H6" s="38" t="s">
        <v>9</v>
      </c>
      <c r="I6" s="74" t="s">
        <v>10</v>
      </c>
      <c r="J6" s="38" t="s">
        <v>9</v>
      </c>
      <c r="K6" s="45" t="s">
        <v>10</v>
      </c>
      <c r="L6" s="87"/>
      <c r="M6" s="93" t="s">
        <v>11</v>
      </c>
      <c r="N6" s="6"/>
      <c r="O6" s="6"/>
      <c r="P6" s="6"/>
      <c r="Q6" s="6"/>
      <c r="R6" s="6"/>
      <c r="S6" s="6"/>
      <c r="T6" s="6"/>
      <c r="U6" s="6"/>
      <c r="V6" s="6"/>
    </row>
    <row r="7" spans="1:22" ht="18.75" customHeight="1">
      <c r="A7" s="37" t="s">
        <v>0</v>
      </c>
      <c r="B7" s="63"/>
      <c r="C7" s="58" t="s">
        <v>11</v>
      </c>
      <c r="D7" s="38"/>
      <c r="E7" s="70" t="s">
        <v>11</v>
      </c>
      <c r="F7" s="38"/>
      <c r="G7" s="70" t="s">
        <v>11</v>
      </c>
      <c r="H7" s="38"/>
      <c r="I7" s="71" t="s">
        <v>11</v>
      </c>
      <c r="J7" s="38"/>
      <c r="K7" s="82" t="s">
        <v>11</v>
      </c>
      <c r="L7" s="87"/>
      <c r="M7" s="93"/>
      <c r="N7" s="6"/>
      <c r="O7" s="6"/>
      <c r="P7" s="6"/>
      <c r="Q7" s="6"/>
      <c r="R7" s="6"/>
      <c r="S7" s="6"/>
      <c r="T7" s="6"/>
      <c r="U7" s="6"/>
      <c r="V7" s="6"/>
    </row>
    <row r="8" spans="1:22" ht="18.75" customHeight="1">
      <c r="A8" s="62" t="str">
        <f>'[1]Raccolta voti '!A20</f>
        <v>1 - LUIGI BOBBA</v>
      </c>
      <c r="B8" s="43">
        <f>'[1]Riepil. voti Pres.'!B11</f>
        <v>1110</v>
      </c>
      <c r="C8" s="92">
        <f>'[1]Riepil. voti Pres.'!C11</f>
        <v>0.33769394584727713</v>
      </c>
      <c r="D8" s="88">
        <f>'[2]Riepil. voti Pres.'!B11</f>
        <v>1527</v>
      </c>
      <c r="E8" s="39">
        <f>'[2]Riepil. voti Pres.'!C11</f>
        <v>0.35379981464318816</v>
      </c>
      <c r="F8" s="54">
        <f>'[3]Riepil. voti Pres.'!B11</f>
        <v>1865</v>
      </c>
      <c r="G8" s="39">
        <f>'[3]Riepil. voti Pres.'!C11</f>
        <v>0.3650420825993345</v>
      </c>
      <c r="H8" s="54">
        <f>'[4]Riepil. voti Pres.'!B11</f>
        <v>1140</v>
      </c>
      <c r="I8" s="39">
        <f>'[4]Riepil. voti Pres.'!C11</f>
        <v>0.3501228501228501</v>
      </c>
      <c r="J8" s="54">
        <f>'[5]Riepil. voti Pres.'!B11</f>
        <v>1965</v>
      </c>
      <c r="K8" s="81">
        <f>'[5]Riepil. voti Pres.'!C11</f>
        <v>0.39394546912590217</v>
      </c>
      <c r="L8" s="80">
        <f>SUM(B8+D8+F8+H8+J8)</f>
        <v>7607</v>
      </c>
      <c r="M8" s="66">
        <f aca="true" t="shared" si="0" ref="M8:M14">SUM(L8/$L$16)</f>
        <v>0.36299866386715024</v>
      </c>
      <c r="N8" s="6"/>
      <c r="O8" s="6"/>
      <c r="P8" s="6"/>
      <c r="Q8" s="6"/>
      <c r="R8" s="6"/>
      <c r="S8" s="6"/>
      <c r="T8" s="6"/>
      <c r="U8" s="6"/>
      <c r="V8" s="6"/>
    </row>
    <row r="9" spans="1:22" ht="18.75" customHeight="1">
      <c r="A9" s="62" t="str">
        <f>'[1]Raccolta voti '!A21</f>
        <v>2 - FRANCESCO RADAELLI</v>
      </c>
      <c r="B9" s="43">
        <f>'[1]Riepil. voti Pres.'!B12</f>
        <v>135</v>
      </c>
      <c r="C9" s="92">
        <f>'[1]Riepil. voti Pres.'!C12</f>
        <v>0.04107088530574993</v>
      </c>
      <c r="D9" s="88">
        <f>'[2]Riepil. voti Pres.'!B12</f>
        <v>216</v>
      </c>
      <c r="E9" s="39">
        <f>'[2]Riepil. voti Pres.'!C12</f>
        <v>0.05004633920296571</v>
      </c>
      <c r="F9" s="54">
        <f>'[3]Riepil. voti Pres.'!B12</f>
        <v>231</v>
      </c>
      <c r="G9" s="39">
        <f>'[3]Riepil. voti Pres.'!C12</f>
        <v>0.04521432765707575</v>
      </c>
      <c r="H9" s="54">
        <f>'[4]Riepil. voti Pres.'!B12</f>
        <v>133</v>
      </c>
      <c r="I9" s="39">
        <f>'[4]Riepil. voti Pres.'!C12</f>
        <v>0.040847665847665846</v>
      </c>
      <c r="J9" s="54">
        <f>'[5]Riepil. voti Pres.'!B12</f>
        <v>225</v>
      </c>
      <c r="K9" s="81">
        <f>'[5]Riepil. voti Pres.'!C12</f>
        <v>0.04510825982357659</v>
      </c>
      <c r="L9" s="80">
        <f aca="true" t="shared" si="1" ref="L9:L14">SUM(B9+D9+F9+H9+J9)</f>
        <v>940</v>
      </c>
      <c r="M9" s="66">
        <f t="shared" si="0"/>
        <v>0.04485588852834511</v>
      </c>
      <c r="N9" s="6"/>
      <c r="O9" s="6"/>
      <c r="P9" s="6"/>
      <c r="Q9" s="6"/>
      <c r="R9" s="6"/>
      <c r="S9" s="6"/>
      <c r="T9" s="6"/>
      <c r="U9" s="6"/>
      <c r="V9" s="6"/>
    </row>
    <row r="10" spans="1:22" ht="18.75" customHeight="1">
      <c r="A10" s="62" t="str">
        <f>'[1]Raccolta voti '!A22</f>
        <v>3 - CARLO ROSSI</v>
      </c>
      <c r="B10" s="43">
        <f>'[1]Riepil. voti Pres.'!B13</f>
        <v>400</v>
      </c>
      <c r="C10" s="92">
        <f>'[1]Riepil. voti Pres.'!C13</f>
        <v>0.12169151201703682</v>
      </c>
      <c r="D10" s="88">
        <f>'[2]Riepil. voti Pres.'!B13</f>
        <v>520</v>
      </c>
      <c r="E10" s="39">
        <f>'[2]Riepil. voti Pres.'!C13</f>
        <v>0.12048192771084337</v>
      </c>
      <c r="F10" s="54">
        <f>'[3]Riepil. voti Pres.'!B13</f>
        <v>561</v>
      </c>
      <c r="G10" s="39">
        <f>'[3]Riepil. voti Pres.'!C13</f>
        <v>0.1098062243100411</v>
      </c>
      <c r="H10" s="54">
        <f>'[4]Riepil. voti Pres.'!B13</f>
        <v>427</v>
      </c>
      <c r="I10" s="39">
        <f>'[4]Riepil. voti Pres.'!C13</f>
        <v>0.13114250614250614</v>
      </c>
      <c r="J10" s="54">
        <f>'[5]Riepil. voti Pres.'!B13</f>
        <v>608</v>
      </c>
      <c r="K10" s="81">
        <f>'[5]Riepil. voti Pres.'!C13</f>
        <v>0.1218925421010425</v>
      </c>
      <c r="L10" s="80">
        <f t="shared" si="1"/>
        <v>2516</v>
      </c>
      <c r="M10" s="66">
        <f t="shared" si="0"/>
        <v>0.1200610803588471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ht="18.75" customHeight="1">
      <c r="A11" s="62" t="str">
        <f>'[1]Raccolta voti '!A23</f>
        <v>4 - ROBERTO ROMANO</v>
      </c>
      <c r="B11" s="43">
        <f>'[1]Riepil. voti Pres.'!B14</f>
        <v>25</v>
      </c>
      <c r="C11" s="92">
        <f>'[1]Riepil. voti Pres.'!C14</f>
        <v>0.007605719501064801</v>
      </c>
      <c r="D11" s="88">
        <f>'[2]Riepil. voti Pres.'!B14</f>
        <v>52</v>
      </c>
      <c r="E11" s="39">
        <f>'[2]Riepil. voti Pres.'!C14</f>
        <v>0.012048192771084338</v>
      </c>
      <c r="F11" s="54">
        <f>'[3]Riepil. voti Pres.'!B14</f>
        <v>42</v>
      </c>
      <c r="G11" s="39">
        <f>'[3]Riepil. voti Pres.'!C14</f>
        <v>0.008220786846741044</v>
      </c>
      <c r="H11" s="54">
        <f>'[4]Riepil. voti Pres.'!B14</f>
        <v>29</v>
      </c>
      <c r="I11" s="39">
        <f>'[4]Riepil. voti Pres.'!C14</f>
        <v>0.008906633906633907</v>
      </c>
      <c r="J11" s="54">
        <f>'[5]Riepil. voti Pres.'!B14</f>
        <v>38</v>
      </c>
      <c r="K11" s="81">
        <f>'[5]Riepil. voti Pres.'!C14</f>
        <v>0.007618283881315156</v>
      </c>
      <c r="L11" s="80">
        <f t="shared" si="1"/>
        <v>186</v>
      </c>
      <c r="M11" s="66">
        <f t="shared" si="0"/>
        <v>0.008875739644970414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ht="18.75" customHeight="1">
      <c r="A12" s="62" t="str">
        <f>'[1]Raccolta voti '!A24</f>
        <v>5 - LUCIANO GUALDI</v>
      </c>
      <c r="B12" s="43">
        <f>'[1]Riepil. voti Pres.'!B15</f>
        <v>111</v>
      </c>
      <c r="C12" s="92">
        <f>'[1]Riepil. voti Pres.'!C15</f>
        <v>0.03376939458472771</v>
      </c>
      <c r="D12" s="88">
        <f>'[2]Riepil. voti Pres.'!B15</f>
        <v>120</v>
      </c>
      <c r="E12" s="39">
        <f>'[2]Riepil. voti Pres.'!C15</f>
        <v>0.027803521779425393</v>
      </c>
      <c r="F12" s="54">
        <f>'[3]Riepil. voti Pres.'!B15</f>
        <v>129</v>
      </c>
      <c r="G12" s="39">
        <f>'[3]Riepil. voti Pres.'!C15</f>
        <v>0.02524955960070464</v>
      </c>
      <c r="H12" s="54">
        <f>'[4]Riepil. voti Pres.'!B15</f>
        <v>86</v>
      </c>
      <c r="I12" s="39">
        <f>'[4]Riepil. voti Pres.'!C15</f>
        <v>0.026412776412776413</v>
      </c>
      <c r="J12" s="54">
        <f>'[5]Riepil. voti Pres.'!B15</f>
        <v>128</v>
      </c>
      <c r="K12" s="81">
        <f>'[5]Riepil. voti Pres.'!C15</f>
        <v>0.02566158781074579</v>
      </c>
      <c r="L12" s="80">
        <f t="shared" si="1"/>
        <v>574</v>
      </c>
      <c r="M12" s="66">
        <f t="shared" si="0"/>
        <v>0.027390723420500095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ht="18.75" customHeight="1">
      <c r="A13" s="62" t="str">
        <f>'[1]Raccolta voti '!A25</f>
        <v>6 - CARLO RIVA VERCELLOTTI</v>
      </c>
      <c r="B13" s="43">
        <f>'[1]Riepil. voti Pres.'!B16</f>
        <v>1483</v>
      </c>
      <c r="C13" s="92">
        <f>'[1]Riepil. voti Pres.'!C16</f>
        <v>0.451171280803164</v>
      </c>
      <c r="D13" s="88">
        <f>'[2]Riepil. voti Pres.'!B16</f>
        <v>1834</v>
      </c>
      <c r="E13" s="39">
        <f>'[2]Riepil. voti Pres.'!C16</f>
        <v>0.42493049119555143</v>
      </c>
      <c r="F13" s="54">
        <f>'[3]Riepil. voti Pres.'!B16</f>
        <v>2244</v>
      </c>
      <c r="G13" s="39">
        <f>'[3]Riepil. voti Pres.'!C16</f>
        <v>0.4392248972401644</v>
      </c>
      <c r="H13" s="54">
        <f>'[4]Riepil. voti Pres.'!B16</f>
        <v>1405</v>
      </c>
      <c r="I13" s="39">
        <f>'[4]Riepil. voti Pres.'!C16</f>
        <v>0.43151105651105653</v>
      </c>
      <c r="J13" s="54">
        <f>'[5]Riepil. voti Pres.'!B16</f>
        <v>1981</v>
      </c>
      <c r="K13" s="81">
        <f>'[5]Riepil. voti Pres.'!C16</f>
        <v>0.3971531676022454</v>
      </c>
      <c r="L13" s="80">
        <f t="shared" si="1"/>
        <v>8947</v>
      </c>
      <c r="M13" s="66">
        <f t="shared" si="0"/>
        <v>0.42694216453521666</v>
      </c>
      <c r="N13" s="6"/>
      <c r="O13" s="6"/>
      <c r="P13" s="6"/>
      <c r="Q13" s="6"/>
      <c r="R13" s="6"/>
      <c r="S13" s="6"/>
      <c r="T13" s="6"/>
      <c r="U13" s="6"/>
      <c r="V13" s="6"/>
    </row>
    <row r="14" spans="1:22" ht="18.75" customHeight="1">
      <c r="A14" s="62" t="str">
        <f>'[1]Raccolta voti '!A26</f>
        <v>7 - SALVATORE SELLARO</v>
      </c>
      <c r="B14" s="43">
        <f>'[1]Riepil. voti Pres.'!B17</f>
        <v>23</v>
      </c>
      <c r="C14" s="92">
        <f>'[1]Riepil. voti Pres.'!C17</f>
        <v>0.0069972619409796166</v>
      </c>
      <c r="D14" s="88">
        <f>'[2]Riepil. voti Pres.'!B17</f>
        <v>47</v>
      </c>
      <c r="E14" s="39">
        <f>'[2]Riepil. voti Pres.'!C17</f>
        <v>0.010889712696941613</v>
      </c>
      <c r="F14" s="54">
        <f>'[3]Riepil. voti Pres.'!B17</f>
        <v>37</v>
      </c>
      <c r="G14" s="39">
        <f>'[3]Riepil. voti Pres.'!C17</f>
        <v>0.00724212174593854</v>
      </c>
      <c r="H14" s="54">
        <f>'[4]Riepil. voti Pres.'!B17</f>
        <v>36</v>
      </c>
      <c r="I14" s="39">
        <f>'[4]Riepil. voti Pres.'!C17</f>
        <v>0.011056511056511056</v>
      </c>
      <c r="J14" s="54">
        <f>'[5]Riepil. voti Pres.'!B17</f>
        <v>43</v>
      </c>
      <c r="K14" s="81">
        <f>'[5]Riepil. voti Pres.'!C17</f>
        <v>0.008620689655172414</v>
      </c>
      <c r="L14" s="80">
        <f t="shared" si="1"/>
        <v>186</v>
      </c>
      <c r="M14" s="66">
        <f t="shared" si="0"/>
        <v>0.008875739644970414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ht="18.75" customHeight="1">
      <c r="A15" s="37"/>
      <c r="B15" s="63"/>
      <c r="C15" s="59"/>
      <c r="D15" s="38"/>
      <c r="E15" s="71"/>
      <c r="F15" s="38"/>
      <c r="G15" s="71"/>
      <c r="H15" s="38"/>
      <c r="I15" s="71"/>
      <c r="J15" s="38"/>
      <c r="K15" s="82"/>
      <c r="L15" s="84"/>
      <c r="M15" s="86"/>
      <c r="N15" s="6"/>
      <c r="O15" s="6"/>
      <c r="P15" s="6"/>
      <c r="Q15" s="6"/>
      <c r="R15" s="6"/>
      <c r="S15" s="6"/>
      <c r="T15" s="6"/>
      <c r="U15" s="6"/>
      <c r="V15" s="6"/>
    </row>
    <row r="16" spans="1:22" ht="18.75" customHeight="1">
      <c r="A16" s="41" t="s">
        <v>1</v>
      </c>
      <c r="B16" s="48">
        <f>'[1]Riepil. voti Pres.'!B19</f>
        <v>3287</v>
      </c>
      <c r="C16" s="47">
        <f>'[1]Riepil. voti Pres.'!C19</f>
        <v>1.0000000000000002</v>
      </c>
      <c r="D16" s="89">
        <f>'[2]Riepil. voti Pres.'!B19</f>
        <v>4316</v>
      </c>
      <c r="E16" s="39">
        <f>'[2]Riepil. voti Pres.'!C19</f>
        <v>1</v>
      </c>
      <c r="F16" s="55">
        <f>'[3]Riepil. voti Pres.'!B19</f>
        <v>5109</v>
      </c>
      <c r="G16" s="39">
        <f>'[3]Riepil. voti Pres.'!C19</f>
        <v>0.9999999999999999</v>
      </c>
      <c r="H16" s="55">
        <f>'[4]Riepil. voti Pres.'!B19</f>
        <v>3256</v>
      </c>
      <c r="I16" s="39">
        <f>'[4]Riepil. voti Pres.'!C19</f>
        <v>1</v>
      </c>
      <c r="J16" s="55">
        <f>'[5]Riepil. voti Pres.'!B19</f>
        <v>4988</v>
      </c>
      <c r="K16" s="81">
        <f>'[5]Riepil. voti Pres.'!C19</f>
        <v>1</v>
      </c>
      <c r="L16" s="90">
        <f>SUM(B16+D16+F16+H16+J16)</f>
        <v>20956</v>
      </c>
      <c r="M16" s="66">
        <f>SUM(L16/$L$16)</f>
        <v>1</v>
      </c>
      <c r="N16" s="6"/>
      <c r="O16" s="6"/>
      <c r="P16" s="6"/>
      <c r="Q16" s="6"/>
      <c r="R16" s="6"/>
      <c r="S16" s="6"/>
      <c r="T16" s="6"/>
      <c r="U16" s="6"/>
      <c r="V16" s="6"/>
    </row>
    <row r="17" spans="1:22" ht="18.75" customHeight="1">
      <c r="A17" s="37"/>
      <c r="B17" s="63"/>
      <c r="C17" s="60"/>
      <c r="D17" s="38"/>
      <c r="E17" s="72"/>
      <c r="F17" s="38"/>
      <c r="G17" s="72"/>
      <c r="H17" s="38"/>
      <c r="I17" s="71"/>
      <c r="J17" s="38"/>
      <c r="K17" s="82"/>
      <c r="L17" s="84"/>
      <c r="M17" s="67"/>
      <c r="N17" s="6"/>
      <c r="O17" s="6"/>
      <c r="P17" s="6"/>
      <c r="Q17" s="6"/>
      <c r="R17" s="6"/>
      <c r="S17" s="6"/>
      <c r="T17" s="6"/>
      <c r="U17" s="6"/>
      <c r="V17" s="6"/>
    </row>
    <row r="18" spans="1:22" ht="18.75" customHeight="1">
      <c r="A18" s="37"/>
      <c r="B18" s="63"/>
      <c r="C18" s="60"/>
      <c r="D18" s="38"/>
      <c r="E18" s="72"/>
      <c r="F18" s="38"/>
      <c r="G18" s="72"/>
      <c r="H18" s="38"/>
      <c r="I18" s="71"/>
      <c r="J18" s="38"/>
      <c r="K18" s="82"/>
      <c r="L18" s="84"/>
      <c r="M18" s="67"/>
      <c r="N18" s="6"/>
      <c r="O18" s="6"/>
      <c r="P18" s="6"/>
      <c r="Q18" s="6"/>
      <c r="R18" s="6"/>
      <c r="S18" s="6"/>
      <c r="T18" s="6"/>
      <c r="U18" s="6"/>
      <c r="V18" s="6"/>
    </row>
    <row r="19" spans="1:22" ht="18.75" customHeight="1">
      <c r="A19" s="37" t="s">
        <v>2</v>
      </c>
      <c r="B19" s="63"/>
      <c r="C19" s="60"/>
      <c r="D19" s="38"/>
      <c r="E19" s="72"/>
      <c r="F19" s="38"/>
      <c r="G19" s="72"/>
      <c r="H19" s="38"/>
      <c r="I19" s="71"/>
      <c r="J19" s="38"/>
      <c r="K19" s="82"/>
      <c r="L19" s="84"/>
      <c r="M19" s="67"/>
      <c r="N19" s="6"/>
      <c r="O19" s="6"/>
      <c r="P19" s="6"/>
      <c r="Q19" s="6"/>
      <c r="R19" s="6"/>
      <c r="S19" s="6"/>
      <c r="T19" s="6"/>
      <c r="U19" s="6"/>
      <c r="V19" s="6"/>
    </row>
    <row r="20" spans="1:22" ht="18.75" customHeight="1">
      <c r="A20" s="41" t="str">
        <f>'[1]Raccolta voti '!A20</f>
        <v>1 - LUIGI BOBBA</v>
      </c>
      <c r="B20" s="43">
        <f>'[1]Raccolta voti '!C32</f>
        <v>351</v>
      </c>
      <c r="C20" s="60"/>
      <c r="D20" s="54">
        <f>'[2]Raccolta voti '!C32</f>
        <v>415</v>
      </c>
      <c r="E20" s="72"/>
      <c r="F20" s="54">
        <f>'[3]Raccolta voti '!C32</f>
        <v>457</v>
      </c>
      <c r="G20" s="72"/>
      <c r="H20" s="54">
        <f>'[4]Raccolta voti '!C32</f>
        <v>270</v>
      </c>
      <c r="I20" s="71"/>
      <c r="J20" s="54">
        <f>'[5]Raccolta voti '!C32</f>
        <v>469</v>
      </c>
      <c r="K20" s="82"/>
      <c r="L20" s="80">
        <f aca="true" t="shared" si="2" ref="L20:L26">SUM(B20:K20)</f>
        <v>1962</v>
      </c>
      <c r="M20" s="67"/>
      <c r="N20" s="6"/>
      <c r="O20" s="6"/>
      <c r="P20" s="6"/>
      <c r="Q20" s="6"/>
      <c r="R20" s="6"/>
      <c r="S20" s="6"/>
      <c r="T20" s="6"/>
      <c r="U20" s="6"/>
      <c r="V20" s="6"/>
    </row>
    <row r="21" spans="1:22" ht="18.75" customHeight="1">
      <c r="A21" s="41" t="str">
        <f>'[1]Raccolta voti '!A21</f>
        <v>2 - FRANCESCO RADAELLI</v>
      </c>
      <c r="B21" s="43">
        <f>'[1]Raccolta voti '!C33</f>
        <v>33</v>
      </c>
      <c r="C21" s="60"/>
      <c r="D21" s="54">
        <f>'[2]Raccolta voti '!C33</f>
        <v>67</v>
      </c>
      <c r="E21" s="72"/>
      <c r="F21" s="54">
        <f>'[3]Raccolta voti '!C33</f>
        <v>53</v>
      </c>
      <c r="G21" s="72"/>
      <c r="H21" s="54">
        <f>'[4]Raccolta voti '!C33</f>
        <v>44</v>
      </c>
      <c r="I21" s="71"/>
      <c r="J21" s="54">
        <f>'[5]Raccolta voti '!C33</f>
        <v>73</v>
      </c>
      <c r="K21" s="82"/>
      <c r="L21" s="80">
        <f t="shared" si="2"/>
        <v>270</v>
      </c>
      <c r="M21" s="67"/>
      <c r="N21" s="6"/>
      <c r="O21" s="6"/>
      <c r="P21" s="6"/>
      <c r="Q21" s="6"/>
      <c r="R21" s="6"/>
      <c r="S21" s="6"/>
      <c r="T21" s="6"/>
      <c r="U21" s="6"/>
      <c r="V21" s="6"/>
    </row>
    <row r="22" spans="1:22" ht="18.75" customHeight="1">
      <c r="A22" s="41" t="str">
        <f>'[1]Raccolta voti '!A22</f>
        <v>3 - CARLO ROSSI</v>
      </c>
      <c r="B22" s="43">
        <f>'[1]Raccolta voti '!C34</f>
        <v>60</v>
      </c>
      <c r="C22" s="60"/>
      <c r="D22" s="54">
        <f>'[2]Raccolta voti '!C34</f>
        <v>139</v>
      </c>
      <c r="E22" s="72"/>
      <c r="F22" s="54">
        <f>'[3]Raccolta voti '!C34</f>
        <v>120</v>
      </c>
      <c r="G22" s="72"/>
      <c r="H22" s="54">
        <f>'[4]Raccolta voti '!C34</f>
        <v>95</v>
      </c>
      <c r="I22" s="71"/>
      <c r="J22" s="54">
        <f>'[5]Raccolta voti '!C34</f>
        <v>173</v>
      </c>
      <c r="K22" s="82"/>
      <c r="L22" s="80">
        <f t="shared" si="2"/>
        <v>587</v>
      </c>
      <c r="M22" s="67"/>
      <c r="N22" s="6"/>
      <c r="O22" s="6"/>
      <c r="P22" s="6"/>
      <c r="Q22" s="6"/>
      <c r="R22" s="6"/>
      <c r="S22" s="6"/>
      <c r="T22" s="6"/>
      <c r="U22" s="6"/>
      <c r="V22" s="6"/>
    </row>
    <row r="23" spans="1:22" ht="18.75" customHeight="1">
      <c r="A23" s="41" t="str">
        <f>'[1]Raccolta voti '!A23</f>
        <v>4 - ROBERTO ROMANO</v>
      </c>
      <c r="B23" s="43">
        <f>'[1]Raccolta voti '!C35</f>
        <v>7</v>
      </c>
      <c r="C23" s="60"/>
      <c r="D23" s="54">
        <f>'[2]Raccolta voti '!C35</f>
        <v>20</v>
      </c>
      <c r="E23" s="72"/>
      <c r="F23" s="54">
        <f>'[3]Raccolta voti '!C35</f>
        <v>17</v>
      </c>
      <c r="G23" s="72"/>
      <c r="H23" s="54">
        <f>'[4]Raccolta voti '!C35</f>
        <v>10</v>
      </c>
      <c r="I23" s="71"/>
      <c r="J23" s="54">
        <f>'[5]Raccolta voti '!C35</f>
        <v>15</v>
      </c>
      <c r="K23" s="82"/>
      <c r="L23" s="80">
        <f t="shared" si="2"/>
        <v>69</v>
      </c>
      <c r="M23" s="67"/>
      <c r="N23" s="6"/>
      <c r="O23" s="6"/>
      <c r="P23" s="6"/>
      <c r="Q23" s="6"/>
      <c r="R23" s="6"/>
      <c r="S23" s="6"/>
      <c r="T23" s="6"/>
      <c r="U23" s="6"/>
      <c r="V23" s="6"/>
    </row>
    <row r="24" spans="1:22" ht="18.75" customHeight="1">
      <c r="A24" s="41" t="str">
        <f>'[1]Raccolta voti '!A24</f>
        <v>5 - LUCIANO GUALDI</v>
      </c>
      <c r="B24" s="43">
        <f>'[1]Raccolta voti '!C36</f>
        <v>24</v>
      </c>
      <c r="C24" s="60"/>
      <c r="D24" s="54">
        <f>'[2]Raccolta voti '!C36</f>
        <v>26</v>
      </c>
      <c r="E24" s="72"/>
      <c r="F24" s="54">
        <f>'[3]Raccolta voti '!C36</f>
        <v>39</v>
      </c>
      <c r="G24" s="72"/>
      <c r="H24" s="54">
        <f>'[4]Raccolta voti '!C36</f>
        <v>26</v>
      </c>
      <c r="I24" s="71"/>
      <c r="J24" s="54">
        <f>'[5]Raccolta voti '!C36</f>
        <v>32</v>
      </c>
      <c r="K24" s="82"/>
      <c r="L24" s="80">
        <f t="shared" si="2"/>
        <v>147</v>
      </c>
      <c r="M24" s="67"/>
      <c r="N24" s="6"/>
      <c r="O24" s="6"/>
      <c r="P24" s="6"/>
      <c r="Q24" s="6"/>
      <c r="R24" s="6"/>
      <c r="S24" s="6"/>
      <c r="T24" s="6"/>
      <c r="U24" s="6"/>
      <c r="V24" s="6"/>
    </row>
    <row r="25" spans="1:22" ht="18.75" customHeight="1">
      <c r="A25" s="41" t="str">
        <f>'[1]Raccolta voti '!A25</f>
        <v>6 - CARLO RIVA VERCELLOTTI</v>
      </c>
      <c r="B25" s="43">
        <f>'[1]Raccolta voti '!C37</f>
        <v>274</v>
      </c>
      <c r="C25" s="60"/>
      <c r="D25" s="54">
        <f>'[2]Raccolta voti '!C37</f>
        <v>288</v>
      </c>
      <c r="E25" s="72"/>
      <c r="F25" s="54">
        <f>'[3]Raccolta voti '!C37</f>
        <v>298</v>
      </c>
      <c r="G25" s="72"/>
      <c r="H25" s="54">
        <f>'[4]Raccolta voti '!C37</f>
        <v>270</v>
      </c>
      <c r="I25" s="71"/>
      <c r="J25" s="54">
        <f>'[5]Raccolta voti '!C37</f>
        <v>370</v>
      </c>
      <c r="K25" s="82"/>
      <c r="L25" s="80">
        <f t="shared" si="2"/>
        <v>1500</v>
      </c>
      <c r="M25" s="67"/>
      <c r="N25" s="6"/>
      <c r="O25" s="6"/>
      <c r="P25" s="6"/>
      <c r="Q25" s="6"/>
      <c r="R25" s="6"/>
      <c r="S25" s="6"/>
      <c r="T25" s="6"/>
      <c r="U25" s="6"/>
      <c r="V25" s="6"/>
    </row>
    <row r="26" spans="1:22" ht="18.75" customHeight="1">
      <c r="A26" s="41" t="str">
        <f>'[1]Raccolta voti '!A26</f>
        <v>7 - SALVATORE SELLARO</v>
      </c>
      <c r="B26" s="43">
        <f>'[1]Raccolta voti '!C38</f>
        <v>8</v>
      </c>
      <c r="C26" s="60"/>
      <c r="D26" s="54">
        <f>'[2]Raccolta voti '!C38</f>
        <v>16</v>
      </c>
      <c r="E26" s="72"/>
      <c r="F26" s="54">
        <f>'[3]Raccolta voti '!C38</f>
        <v>7</v>
      </c>
      <c r="G26" s="72"/>
      <c r="H26" s="54">
        <f>'[4]Raccolta voti '!C38</f>
        <v>18</v>
      </c>
      <c r="I26" s="71"/>
      <c r="J26" s="54">
        <f>'[5]Raccolta voti '!C38</f>
        <v>16</v>
      </c>
      <c r="K26" s="82"/>
      <c r="L26" s="80">
        <f t="shared" si="2"/>
        <v>65</v>
      </c>
      <c r="M26" s="67"/>
      <c r="N26" s="6"/>
      <c r="O26" s="6"/>
      <c r="P26" s="6"/>
      <c r="Q26" s="6"/>
      <c r="R26" s="6"/>
      <c r="S26" s="6"/>
      <c r="T26" s="6"/>
      <c r="U26" s="6"/>
      <c r="V26" s="6"/>
    </row>
    <row r="27" spans="1:22" ht="18.75" customHeight="1">
      <c r="A27" s="37"/>
      <c r="B27" s="63"/>
      <c r="C27" s="61"/>
      <c r="D27" s="38"/>
      <c r="E27" s="72"/>
      <c r="F27" s="38"/>
      <c r="G27" s="72"/>
      <c r="H27" s="38"/>
      <c r="I27" s="71"/>
      <c r="J27" s="38"/>
      <c r="K27" s="82"/>
      <c r="L27" s="84"/>
      <c r="M27" s="67"/>
      <c r="N27" s="6"/>
      <c r="O27" s="6"/>
      <c r="P27" s="6"/>
      <c r="Q27" s="6"/>
      <c r="R27" s="6"/>
      <c r="S27" s="6"/>
      <c r="T27" s="6"/>
      <c r="U27" s="6"/>
      <c r="V27" s="6"/>
    </row>
    <row r="28" spans="1:22" ht="18.75" customHeight="1">
      <c r="A28" s="41" t="s">
        <v>3</v>
      </c>
      <c r="B28" s="43">
        <f>SUM(B20:B26)</f>
        <v>757</v>
      </c>
      <c r="C28" s="60"/>
      <c r="D28" s="56">
        <f>SUM(D20:D26)</f>
        <v>971</v>
      </c>
      <c r="E28" s="72"/>
      <c r="F28" s="56">
        <f>SUM(F20:F26)</f>
        <v>991</v>
      </c>
      <c r="G28" s="72"/>
      <c r="H28" s="56">
        <f>SUM(H20:H26)</f>
        <v>733</v>
      </c>
      <c r="I28" s="71"/>
      <c r="J28" s="56">
        <f>SUM(J20:J26)</f>
        <v>1148</v>
      </c>
      <c r="K28" s="82"/>
      <c r="L28" s="91">
        <f>SUM(L20:L26)</f>
        <v>4600</v>
      </c>
      <c r="M28" s="67"/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37"/>
      <c r="B29" s="63"/>
      <c r="C29" s="60"/>
      <c r="D29" s="38"/>
      <c r="E29" s="72"/>
      <c r="F29" s="38"/>
      <c r="G29" s="72"/>
      <c r="H29" s="38"/>
      <c r="I29" s="71"/>
      <c r="J29" s="38"/>
      <c r="K29" s="82"/>
      <c r="L29" s="85"/>
      <c r="M29" s="68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37" t="s">
        <v>30</v>
      </c>
      <c r="B30" s="63"/>
      <c r="C30" s="61">
        <f>'[1]Raccolta voti '!$C$29</f>
        <v>8</v>
      </c>
      <c r="D30" s="38"/>
      <c r="E30" s="73">
        <f>'[2]Raccolta voti '!$C$29</f>
        <v>10</v>
      </c>
      <c r="F30" s="38"/>
      <c r="G30" s="53">
        <f>'[3]Raccolta voti '!$C$29</f>
        <v>12</v>
      </c>
      <c r="H30" s="38"/>
      <c r="I30" s="75">
        <f>'[4]Raccolta voti '!$C$29</f>
        <v>7</v>
      </c>
      <c r="J30" s="38"/>
      <c r="K30" s="83">
        <f>'[5]Raccolta voti '!$C$29</f>
        <v>12</v>
      </c>
      <c r="L30" s="85"/>
      <c r="M30" s="64">
        <f>SUM(C30:L30)</f>
        <v>49</v>
      </c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37"/>
      <c r="B31" s="63"/>
      <c r="C31" s="61" t="s">
        <v>32</v>
      </c>
      <c r="D31" s="38"/>
      <c r="E31" s="53" t="s">
        <v>44</v>
      </c>
      <c r="F31" s="38"/>
      <c r="G31" s="53" t="s">
        <v>45</v>
      </c>
      <c r="H31" s="38"/>
      <c r="I31" s="74" t="s">
        <v>33</v>
      </c>
      <c r="J31" s="38"/>
      <c r="K31" s="45" t="s">
        <v>45</v>
      </c>
      <c r="L31" s="85"/>
      <c r="M31" s="64" t="s">
        <v>31</v>
      </c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6"/>
      <c r="B32" s="15"/>
      <c r="C32" s="6"/>
      <c r="D32" s="15"/>
      <c r="E32" s="6"/>
      <c r="F32" s="15"/>
      <c r="G32" s="6"/>
      <c r="H32" s="15"/>
      <c r="I32" s="9"/>
      <c r="J32" s="15"/>
      <c r="K32" s="9"/>
      <c r="L32" s="15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15"/>
      <c r="C33" s="6"/>
      <c r="D33" s="15"/>
      <c r="E33" s="6"/>
      <c r="F33" s="15"/>
      <c r="G33" s="6"/>
      <c r="H33" s="15"/>
      <c r="I33" s="9"/>
      <c r="J33" s="15"/>
      <c r="K33" s="9"/>
      <c r="L33" s="15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15"/>
      <c r="C34" s="6"/>
      <c r="D34" s="15"/>
      <c r="E34" s="6"/>
      <c r="F34" s="15"/>
      <c r="G34" s="6"/>
      <c r="H34" s="15"/>
      <c r="I34" s="9"/>
      <c r="J34" s="15"/>
      <c r="K34" s="9"/>
      <c r="L34" s="94">
        <f ca="1">NOW()</f>
        <v>40681.639741666666</v>
      </c>
      <c r="M34" s="94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15"/>
      <c r="C35" s="6"/>
      <c r="D35" s="15"/>
      <c r="E35" s="6"/>
      <c r="F35" s="15"/>
      <c r="G35" s="6"/>
      <c r="H35" s="15"/>
      <c r="I35" s="9"/>
      <c r="J35" s="15"/>
      <c r="K35" s="9"/>
      <c r="L35" s="15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15"/>
      <c r="C36" s="6"/>
      <c r="D36" s="15"/>
      <c r="E36" s="6"/>
      <c r="F36" s="15"/>
      <c r="G36" s="6"/>
      <c r="H36" s="15"/>
      <c r="I36" s="9"/>
      <c r="J36" s="15"/>
      <c r="K36" s="9"/>
      <c r="L36" s="15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6"/>
      <c r="B37" s="15"/>
      <c r="C37" s="6"/>
      <c r="D37" s="15"/>
      <c r="E37" s="6"/>
      <c r="F37" s="15"/>
      <c r="G37" s="6"/>
      <c r="H37" s="15"/>
      <c r="I37" s="9"/>
      <c r="J37" s="15"/>
      <c r="K37" s="9"/>
      <c r="L37" s="15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6"/>
      <c r="B38" s="15"/>
      <c r="C38" s="6"/>
      <c r="D38" s="15"/>
      <c r="E38" s="6"/>
      <c r="F38" s="15"/>
      <c r="G38" s="6"/>
      <c r="H38" s="15"/>
      <c r="I38" s="9"/>
      <c r="J38" s="15"/>
      <c r="K38" s="9"/>
      <c r="L38" s="15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6"/>
      <c r="B39" s="15"/>
      <c r="C39" s="6"/>
      <c r="D39" s="15"/>
      <c r="E39" s="6"/>
      <c r="F39" s="15"/>
      <c r="G39" s="6"/>
      <c r="H39" s="15"/>
      <c r="I39" s="9"/>
      <c r="J39" s="15"/>
      <c r="K39" s="9"/>
      <c r="L39" s="15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6"/>
      <c r="B40" s="15"/>
      <c r="C40" s="6"/>
      <c r="D40" s="15"/>
      <c r="E40" s="6"/>
      <c r="F40" s="15"/>
      <c r="G40" s="6"/>
      <c r="H40" s="15"/>
      <c r="I40" s="9"/>
      <c r="J40" s="15"/>
      <c r="K40" s="9"/>
      <c r="L40" s="15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6"/>
      <c r="B41" s="15"/>
      <c r="C41" s="6"/>
      <c r="D41" s="15"/>
      <c r="E41" s="6"/>
      <c r="F41" s="15"/>
      <c r="G41" s="6"/>
      <c r="H41" s="15"/>
      <c r="I41" s="9"/>
      <c r="J41" s="15"/>
      <c r="K41" s="9"/>
      <c r="L41" s="15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6"/>
      <c r="B42" s="15"/>
      <c r="C42" s="6"/>
      <c r="D42" s="15"/>
      <c r="E42" s="6"/>
      <c r="F42" s="15"/>
      <c r="G42" s="6"/>
      <c r="H42" s="15"/>
      <c r="I42" s="9"/>
      <c r="J42" s="15"/>
      <c r="K42" s="9"/>
      <c r="L42" s="15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6"/>
      <c r="B43" s="15"/>
      <c r="C43" s="6"/>
      <c r="D43" s="15"/>
      <c r="E43" s="6"/>
      <c r="F43" s="15"/>
      <c r="G43" s="6"/>
      <c r="H43" s="15"/>
      <c r="I43" s="9"/>
      <c r="J43" s="15"/>
      <c r="K43" s="9"/>
      <c r="L43" s="15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15"/>
      <c r="C44" s="6"/>
      <c r="D44" s="15"/>
      <c r="E44" s="6"/>
      <c r="F44" s="15"/>
      <c r="G44" s="6"/>
      <c r="H44" s="15"/>
      <c r="I44" s="9"/>
      <c r="J44" s="15"/>
      <c r="K44" s="9"/>
      <c r="L44" s="15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15"/>
      <c r="C45" s="6"/>
      <c r="D45" s="15"/>
      <c r="E45" s="6"/>
      <c r="F45" s="15"/>
      <c r="G45" s="6"/>
      <c r="H45" s="15"/>
      <c r="I45" s="9"/>
      <c r="J45" s="15"/>
      <c r="K45" s="9"/>
      <c r="L45" s="15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15"/>
      <c r="C46" s="6"/>
      <c r="D46" s="15"/>
      <c r="E46" s="6"/>
      <c r="F46" s="15"/>
      <c r="G46" s="6"/>
      <c r="H46" s="15"/>
      <c r="I46" s="9"/>
      <c r="J46" s="15"/>
      <c r="K46" s="9"/>
      <c r="L46" s="15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15"/>
      <c r="C47" s="6"/>
      <c r="D47" s="15"/>
      <c r="E47" s="6"/>
      <c r="F47" s="15"/>
      <c r="G47" s="6"/>
      <c r="H47" s="15"/>
      <c r="I47" s="9"/>
      <c r="J47" s="15"/>
      <c r="K47" s="9"/>
      <c r="L47" s="15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15"/>
      <c r="C48" s="6"/>
      <c r="D48" s="15"/>
      <c r="E48" s="6"/>
      <c r="F48" s="15"/>
      <c r="G48" s="6"/>
      <c r="H48" s="15"/>
      <c r="I48" s="9"/>
      <c r="J48" s="15"/>
      <c r="K48" s="9"/>
      <c r="L48" s="15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15"/>
      <c r="C49" s="6"/>
      <c r="D49" s="15"/>
      <c r="E49" s="6"/>
      <c r="F49" s="15"/>
      <c r="G49" s="6"/>
      <c r="H49" s="15"/>
      <c r="I49" s="9"/>
      <c r="J49" s="15"/>
      <c r="K49" s="9"/>
      <c r="L49" s="15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15"/>
      <c r="C50" s="6"/>
      <c r="D50" s="15"/>
      <c r="E50" s="6"/>
      <c r="F50" s="15"/>
      <c r="G50" s="6"/>
      <c r="H50" s="15"/>
      <c r="I50" s="9"/>
      <c r="J50" s="15"/>
      <c r="K50" s="9"/>
      <c r="L50" s="15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15"/>
      <c r="C51" s="6"/>
      <c r="D51" s="15"/>
      <c r="E51" s="6"/>
      <c r="F51" s="15"/>
      <c r="G51" s="6"/>
      <c r="H51" s="15"/>
      <c r="I51" s="9"/>
      <c r="J51" s="15"/>
      <c r="K51" s="9"/>
      <c r="L51" s="15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 password="8351" sheet="1" objects="1" scenarios="1"/>
  <mergeCells count="10">
    <mergeCell ref="M6:M7"/>
    <mergeCell ref="L34:M34"/>
    <mergeCell ref="A1:M1"/>
    <mergeCell ref="A3:M3"/>
    <mergeCell ref="B5:C5"/>
    <mergeCell ref="A2:M2"/>
    <mergeCell ref="D5:E5"/>
    <mergeCell ref="F5:G5"/>
    <mergeCell ref="H5:I5"/>
    <mergeCell ref="J5:K5"/>
  </mergeCells>
  <printOptions horizontalCentered="1" verticalCentered="1"/>
  <pageMargins left="0.15748031496062992" right="0.1968503937007874" top="0.984251968503937" bottom="0.8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0.28125" style="19" customWidth="1"/>
    <col min="2" max="2" width="57.00390625" style="19" customWidth="1"/>
    <col min="3" max="8" width="10.7109375" style="21" customWidth="1"/>
    <col min="9" max="9" width="10.7109375" style="2" customWidth="1"/>
    <col min="10" max="10" width="16.00390625" style="3" customWidth="1"/>
    <col min="11" max="16384" width="9.140625" style="20" customWidth="1"/>
  </cols>
  <sheetData>
    <row r="1" spans="1:22" ht="18">
      <c r="A1" s="99" t="str">
        <f>Presidente!A1</f>
        <v>ELEZIONE DIRETTA DEL PRESIDENTE DELLA PROVINCIA E DEL CONSIGLIO PROVINCIALE DI VERCELLI</v>
      </c>
      <c r="B1" s="99"/>
      <c r="C1" s="99"/>
      <c r="D1" s="99"/>
      <c r="E1" s="99"/>
      <c r="F1" s="99"/>
      <c r="G1" s="99"/>
      <c r="H1" s="99"/>
      <c r="I1" s="99"/>
      <c r="J1" s="9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5" ht="18">
      <c r="A2" s="99" t="str">
        <f>Presidente!A2</f>
        <v>DI DOMENICA 15 E LUNEDI' 16 MAGGIO 2011</v>
      </c>
      <c r="B2" s="99"/>
      <c r="C2" s="99"/>
      <c r="D2" s="99"/>
      <c r="E2" s="99"/>
      <c r="F2" s="99"/>
      <c r="G2" s="99"/>
      <c r="H2" s="99"/>
      <c r="I2" s="99"/>
      <c r="J2" s="9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8">
      <c r="A3" s="99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6.75" customHeight="1">
      <c r="A4" s="16"/>
      <c r="B4" s="10"/>
      <c r="C4" s="22"/>
      <c r="D4" s="22"/>
      <c r="E4" s="22"/>
      <c r="F4" s="22"/>
      <c r="G4" s="22"/>
      <c r="H4" s="22"/>
      <c r="I4" s="4"/>
      <c r="J4" s="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8" customHeight="1">
      <c r="A5" s="17"/>
      <c r="B5" s="11" t="s">
        <v>20</v>
      </c>
      <c r="C5" s="44" t="s">
        <v>21</v>
      </c>
      <c r="D5" s="44" t="s">
        <v>22</v>
      </c>
      <c r="E5" s="44" t="s">
        <v>23</v>
      </c>
      <c r="F5" s="44" t="s">
        <v>24</v>
      </c>
      <c r="G5" s="44" t="s">
        <v>25</v>
      </c>
      <c r="H5" s="12" t="s">
        <v>26</v>
      </c>
      <c r="I5" s="12" t="s">
        <v>10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75" customHeight="1">
      <c r="A6" s="24" t="s">
        <v>12</v>
      </c>
      <c r="B6" s="26" t="s">
        <v>13</v>
      </c>
      <c r="C6" s="27">
        <f>'[1]Raccolta voti '!C8</f>
        <v>2954</v>
      </c>
      <c r="D6" s="27">
        <f>'[2]Raccolta voti '!C8</f>
        <v>3684</v>
      </c>
      <c r="E6" s="27">
        <f>'[3]Raccolta voti '!C8</f>
        <v>4093</v>
      </c>
      <c r="F6" s="27">
        <f>'[4]Raccolta voti '!C8</f>
        <v>2725</v>
      </c>
      <c r="G6" s="27">
        <f>'[5]Raccolta voti '!C8</f>
        <v>4317</v>
      </c>
      <c r="H6" s="49">
        <f aca="true" t="shared" si="0" ref="H6:H13">SUM(C6:G6)</f>
        <v>17773</v>
      </c>
      <c r="I6" s="50"/>
      <c r="J6" s="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25"/>
      <c r="B7" s="8" t="s">
        <v>14</v>
      </c>
      <c r="C7" s="14">
        <f>'[1]Raccolta voti '!C9</f>
        <v>3507</v>
      </c>
      <c r="D7" s="14">
        <f>'[2]Raccolta voti '!C9</f>
        <v>4135</v>
      </c>
      <c r="E7" s="14">
        <f>'[3]Raccolta voti '!C9</f>
        <v>4683</v>
      </c>
      <c r="F7" s="14">
        <f>'[4]Raccolta voti '!C9</f>
        <v>3051</v>
      </c>
      <c r="G7" s="14">
        <f>'[5]Raccolta voti '!C9</f>
        <v>4803</v>
      </c>
      <c r="H7" s="49">
        <f t="shared" si="0"/>
        <v>20179</v>
      </c>
      <c r="I7" s="51"/>
      <c r="J7" s="2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customHeight="1">
      <c r="A8" s="25"/>
      <c r="B8" s="8" t="s">
        <v>9</v>
      </c>
      <c r="C8" s="14">
        <f>'[1]Raccolta voti '!C10</f>
        <v>6461</v>
      </c>
      <c r="D8" s="14">
        <f>'[2]Raccolta voti '!C10</f>
        <v>7819</v>
      </c>
      <c r="E8" s="14">
        <f>'[3]Raccolta voti '!C10</f>
        <v>8776</v>
      </c>
      <c r="F8" s="14">
        <f>'[4]Raccolta voti '!C10</f>
        <v>5776</v>
      </c>
      <c r="G8" s="14">
        <f>'[5]Raccolta voti '!C10</f>
        <v>9120</v>
      </c>
      <c r="H8" s="49">
        <f t="shared" si="0"/>
        <v>37952</v>
      </c>
      <c r="I8" s="51"/>
      <c r="J8" s="2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>
      <c r="A9" s="24" t="s">
        <v>15</v>
      </c>
      <c r="B9" s="8" t="s">
        <v>13</v>
      </c>
      <c r="C9" s="14">
        <f>'[1]Raccolta voti '!C11</f>
        <v>1597</v>
      </c>
      <c r="D9" s="14">
        <f>'[2]Raccolta voti '!C11</f>
        <v>2223</v>
      </c>
      <c r="E9" s="14">
        <f>'[3]Raccolta voti '!C11</f>
        <v>2557</v>
      </c>
      <c r="F9" s="14">
        <f>'[4]Raccolta voti '!C11</f>
        <v>1654</v>
      </c>
      <c r="G9" s="14">
        <f>'[5]Raccolta voti '!C11</f>
        <v>2589</v>
      </c>
      <c r="H9" s="49">
        <f t="shared" si="0"/>
        <v>10620</v>
      </c>
      <c r="I9" s="52">
        <f>SUM(H9/H8)</f>
        <v>0.279827150084317</v>
      </c>
      <c r="J9" s="29" t="s">
        <v>36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>
      <c r="A10" s="25"/>
      <c r="B10" s="8" t="s">
        <v>14</v>
      </c>
      <c r="C10" s="14">
        <f>'[1]Raccolta voti '!C12</f>
        <v>1899</v>
      </c>
      <c r="D10" s="14">
        <f>'[2]Raccolta voti '!C12</f>
        <v>2389</v>
      </c>
      <c r="E10" s="14">
        <f>'[3]Raccolta voti '!C12</f>
        <v>2873</v>
      </c>
      <c r="F10" s="14">
        <f>'[4]Raccolta voti '!C12</f>
        <v>1813</v>
      </c>
      <c r="G10" s="14">
        <f>'[5]Raccolta voti '!C12</f>
        <v>2770</v>
      </c>
      <c r="H10" s="49">
        <f t="shared" si="0"/>
        <v>11744</v>
      </c>
      <c r="I10" s="52">
        <f>SUM(H10/H8)</f>
        <v>0.3094435075885329</v>
      </c>
      <c r="J10" s="29" t="s">
        <v>36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 customHeight="1">
      <c r="A11" s="25"/>
      <c r="B11" s="8" t="s">
        <v>9</v>
      </c>
      <c r="C11" s="14">
        <f>'[1]Raccolta voti '!C13</f>
        <v>3496</v>
      </c>
      <c r="D11" s="14">
        <f>'[2]Raccolta voti '!C13</f>
        <v>4612</v>
      </c>
      <c r="E11" s="14">
        <f>'[3]Raccolta voti '!C13</f>
        <v>5430</v>
      </c>
      <c r="F11" s="14">
        <f>'[4]Raccolta voti '!C13</f>
        <v>3467</v>
      </c>
      <c r="G11" s="14">
        <f>'[5]Raccolta voti '!C13</f>
        <v>5359</v>
      </c>
      <c r="H11" s="49">
        <f t="shared" si="0"/>
        <v>22364</v>
      </c>
      <c r="I11" s="52">
        <f>SUM(H11/H8)</f>
        <v>0.5892706576728499</v>
      </c>
      <c r="J11" s="29" t="s">
        <v>36</v>
      </c>
      <c r="K11" s="18" t="s">
        <v>42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 customHeight="1">
      <c r="A12" s="24"/>
      <c r="B12" s="8" t="s">
        <v>16</v>
      </c>
      <c r="C12" s="14">
        <f>'[1]Raccolta voti '!C14</f>
        <v>47</v>
      </c>
      <c r="D12" s="14">
        <f>'[2]Raccolta voti '!C14</f>
        <v>66</v>
      </c>
      <c r="E12" s="14">
        <f>'[3]Raccolta voti '!C14</f>
        <v>81</v>
      </c>
      <c r="F12" s="14">
        <f>'[4]Raccolta voti '!C14</f>
        <v>55</v>
      </c>
      <c r="G12" s="14">
        <f>'[5]Raccolta voti '!C14</f>
        <v>97</v>
      </c>
      <c r="H12" s="49">
        <f t="shared" si="0"/>
        <v>346</v>
      </c>
      <c r="I12" s="52">
        <f>SUM(H12/H11)</f>
        <v>0.015471293149704883</v>
      </c>
      <c r="J12" s="29" t="s">
        <v>35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 customHeight="1">
      <c r="A13" s="24"/>
      <c r="B13" s="8" t="s">
        <v>34</v>
      </c>
      <c r="C13" s="14">
        <f>'[1]Raccolta voti '!C15</f>
        <v>162</v>
      </c>
      <c r="D13" s="14">
        <f>'[2]Raccolta voti '!C15</f>
        <v>230</v>
      </c>
      <c r="E13" s="14">
        <f>'[3]Raccolta voti '!C15</f>
        <v>240</v>
      </c>
      <c r="F13" s="14">
        <f>'[4]Raccolta voti '!C15</f>
        <v>156</v>
      </c>
      <c r="G13" s="14">
        <f>'[5]Raccolta voti '!C15</f>
        <v>274</v>
      </c>
      <c r="H13" s="49">
        <f t="shared" si="0"/>
        <v>1062</v>
      </c>
      <c r="I13" s="52">
        <f>SUM(H13/H11)</f>
        <v>0.047487032731175105</v>
      </c>
      <c r="J13" s="29" t="s">
        <v>35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 customHeight="1">
      <c r="A14" s="24"/>
      <c r="B14" s="8" t="s">
        <v>46</v>
      </c>
      <c r="C14" s="31">
        <f>'[1]Raccolta voti '!C16</f>
        <v>0</v>
      </c>
      <c r="D14" s="31">
        <f>'[2]Raccolta voti '!C16</f>
        <v>0</v>
      </c>
      <c r="E14" s="31">
        <f>'[3]Raccolta voti '!C16</f>
        <v>0</v>
      </c>
      <c r="F14" s="31">
        <f>'[4]Raccolta voti '!C16</f>
        <v>0</v>
      </c>
      <c r="G14" s="31">
        <f>'[5]Raccolta voti '!C16</f>
        <v>0</v>
      </c>
      <c r="H14" s="49">
        <f>SUM(C14:$G14)</f>
        <v>0</v>
      </c>
      <c r="I14" s="52">
        <f>SUM(H14/H11)</f>
        <v>0</v>
      </c>
      <c r="J14" s="29" t="s">
        <v>35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 customHeight="1">
      <c r="A15" s="24"/>
      <c r="B15" s="8" t="s">
        <v>17</v>
      </c>
      <c r="C15" s="14">
        <f>'[1]Raccolta voti '!C17</f>
        <v>209</v>
      </c>
      <c r="D15" s="14">
        <f>'[2]Raccolta voti '!C17</f>
        <v>296</v>
      </c>
      <c r="E15" s="14">
        <f>'[3]Raccolta voti '!C17</f>
        <v>321</v>
      </c>
      <c r="F15" s="14">
        <f>'[4]Raccolta voti '!C17</f>
        <v>211</v>
      </c>
      <c r="G15" s="14">
        <f>'[5]Raccolta voti '!C17</f>
        <v>371</v>
      </c>
      <c r="H15" s="49">
        <f>SUM(C15:G15)</f>
        <v>1408</v>
      </c>
      <c r="I15" s="52">
        <f>SUM(H15/H11)</f>
        <v>0.06295832588087999</v>
      </c>
      <c r="J15" s="29" t="s">
        <v>35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 customHeight="1">
      <c r="A16" s="24"/>
      <c r="B16" s="8" t="s">
        <v>47</v>
      </c>
      <c r="C16" s="31">
        <f>'[1]Raccolta voti '!$C$40</f>
        <v>757</v>
      </c>
      <c r="D16" s="31">
        <f>'[2]Raccolta voti '!$C$40</f>
        <v>971</v>
      </c>
      <c r="E16" s="31">
        <f>'[3]Raccolta voti '!$C$40</f>
        <v>991</v>
      </c>
      <c r="F16" s="31">
        <f>'[4]Raccolta voti '!$C$40</f>
        <v>733</v>
      </c>
      <c r="G16" s="31">
        <f>'[5]Raccolta voti '!$C$40</f>
        <v>1148</v>
      </c>
      <c r="H16" s="49">
        <f>SUM(C16:$G16)</f>
        <v>4600</v>
      </c>
      <c r="I16" s="52"/>
      <c r="J16" s="2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75" customHeight="1">
      <c r="A17" s="24"/>
      <c r="B17" s="28" t="s">
        <v>1</v>
      </c>
      <c r="C17" s="14">
        <f>'[1]Raccolta voti '!$C$28</f>
        <v>3287</v>
      </c>
      <c r="D17" s="14">
        <f>'[2]Raccolta voti '!$C$28</f>
        <v>4316</v>
      </c>
      <c r="E17" s="14">
        <f>'[3]Raccolta voti '!$C$28</f>
        <v>5109</v>
      </c>
      <c r="F17" s="14">
        <f>'[4]Raccolta voti '!$C$28</f>
        <v>3256</v>
      </c>
      <c r="G17" s="14">
        <f>'[5]Raccolta voti '!$C$28</f>
        <v>4988</v>
      </c>
      <c r="H17" s="49">
        <f>SUM(C17:$G17)</f>
        <v>20956</v>
      </c>
      <c r="I17" s="52">
        <f>SUM(H17/H11)</f>
        <v>0.93704167411912</v>
      </c>
      <c r="J17" s="29" t="s">
        <v>35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8">
      <c r="A18" s="24" t="s">
        <v>18</v>
      </c>
      <c r="B18" s="30" t="str">
        <f>'[1]Raccolta voti '!A43</f>
        <v>1 - Per Bobba Pensionati e Invalidi Giovani insieme</v>
      </c>
      <c r="C18" s="14">
        <f>'[1]Raccolta voti '!C43</f>
        <v>27</v>
      </c>
      <c r="D18" s="14">
        <f>'[2]Raccolta voti '!C43</f>
        <v>33</v>
      </c>
      <c r="E18" s="14">
        <f>'[3]Raccolta voti '!C43</f>
        <v>39</v>
      </c>
      <c r="F18" s="14">
        <f>'[4]Raccolta voti '!C43</f>
        <v>18</v>
      </c>
      <c r="G18" s="14">
        <f>'[5]Raccolta voti '!C43</f>
        <v>50</v>
      </c>
      <c r="H18" s="49">
        <f>SUM(C18:$G18)</f>
        <v>167</v>
      </c>
      <c r="I18" s="52">
        <f aca="true" t="shared" si="1" ref="I18:I35">SUM(H18/$H$35)</f>
        <v>0.01021032037172903</v>
      </c>
      <c r="J18" s="7" t="s">
        <v>37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8">
      <c r="A19" s="25"/>
      <c r="B19" s="30" t="str">
        <f>'[1]Raccolta voti '!A44</f>
        <v>2 - PD Partito Democratico Bobba Presidente</v>
      </c>
      <c r="C19" s="14">
        <f>'[1]Raccolta voti '!C44</f>
        <v>532</v>
      </c>
      <c r="D19" s="14">
        <f>'[2]Raccolta voti '!C44</f>
        <v>911</v>
      </c>
      <c r="E19" s="14">
        <f>'[3]Raccolta voti '!C44</f>
        <v>1219</v>
      </c>
      <c r="F19" s="14">
        <f>'[4]Raccolta voti '!C44</f>
        <v>744</v>
      </c>
      <c r="G19" s="14">
        <f>'[5]Raccolta voti '!C44</f>
        <v>1319</v>
      </c>
      <c r="H19" s="49">
        <f>SUM(C19:$G19)</f>
        <v>4725</v>
      </c>
      <c r="I19" s="52">
        <f t="shared" si="1"/>
        <v>0.2888848129126926</v>
      </c>
      <c r="J19" s="7" t="s">
        <v>37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8">
      <c r="A20" s="25"/>
      <c r="B20" s="30" t="str">
        <f>'[1]Raccolta voti '!A45</f>
        <v>3 - Orgoglio Piemonte Moderati per Bobba Presidente</v>
      </c>
      <c r="C20" s="14">
        <f>'[1]Raccolta voti '!C45</f>
        <v>40</v>
      </c>
      <c r="D20" s="14">
        <f>'[2]Raccolta voti '!C45</f>
        <v>60</v>
      </c>
      <c r="E20" s="14">
        <f>'[3]Raccolta voti '!C45</f>
        <v>20</v>
      </c>
      <c r="F20" s="14">
        <f>'[4]Raccolta voti '!C45</f>
        <v>18</v>
      </c>
      <c r="G20" s="14">
        <f>'[5]Raccolta voti '!C45</f>
        <v>24</v>
      </c>
      <c r="H20" s="49">
        <f>SUM(C20:$G20)</f>
        <v>162</v>
      </c>
      <c r="I20" s="52">
        <f t="shared" si="1"/>
        <v>0.009904622157006602</v>
      </c>
      <c r="J20" s="7" t="s">
        <v>37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8">
      <c r="A21" s="25"/>
      <c r="B21" s="30" t="str">
        <f>'[1]Raccolta voti '!A46</f>
        <v>4 - Lista Civica Vercelli Valsesia Bobba Presidente</v>
      </c>
      <c r="C21" s="14">
        <f>'[1]Raccolta voti '!C46</f>
        <v>160</v>
      </c>
      <c r="D21" s="14">
        <f>'[2]Raccolta voti '!C46</f>
        <v>108</v>
      </c>
      <c r="E21" s="14">
        <f>'[3]Raccolta voti '!C46</f>
        <v>131</v>
      </c>
      <c r="F21" s="14">
        <f>'[4]Raccolta voti '!C46</f>
        <v>90</v>
      </c>
      <c r="G21" s="14">
        <f>'[5]Raccolta voti '!C46</f>
        <v>102</v>
      </c>
      <c r="H21" s="49">
        <f>SUM(C21:$G21)</f>
        <v>591</v>
      </c>
      <c r="I21" s="52">
        <f t="shared" si="1"/>
        <v>0.03613352898019075</v>
      </c>
      <c r="J21" s="7" t="s">
        <v>37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8">
      <c r="A22" s="25"/>
      <c r="B22" s="30" t="str">
        <f>'[1]Raccolta voti '!A47</f>
        <v>5 - Lega Lombardo Veneta</v>
      </c>
      <c r="C22" s="14">
        <f>'[1]Raccolta voti '!C47</f>
        <v>22</v>
      </c>
      <c r="D22" s="14">
        <f>'[2]Raccolta voti '!C47</f>
        <v>47</v>
      </c>
      <c r="E22" s="14">
        <f>'[3]Raccolta voti '!C47</f>
        <v>49</v>
      </c>
      <c r="F22" s="14">
        <f>'[4]Raccolta voti '!C47</f>
        <v>32</v>
      </c>
      <c r="G22" s="14">
        <f>'[5]Raccolta voti '!C47</f>
        <v>54</v>
      </c>
      <c r="H22" s="49">
        <f>SUM(C22:$G22)</f>
        <v>204</v>
      </c>
      <c r="I22" s="52">
        <f t="shared" si="1"/>
        <v>0.012472487160674981</v>
      </c>
      <c r="J22" s="7" t="s">
        <v>37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8">
      <c r="A23" s="25"/>
      <c r="B23" s="30" t="str">
        <f>'[1]Raccolta voti '!A48</f>
        <v>6 - Nuovo Polo (FLI - API - Rinascita Democr. Cristiana</v>
      </c>
      <c r="C23" s="14">
        <f>'[1]Raccolta voti '!C48</f>
        <v>80</v>
      </c>
      <c r="D23" s="14">
        <f>'[2]Raccolta voti '!C48</f>
        <v>102</v>
      </c>
      <c r="E23" s="14">
        <f>'[3]Raccolta voti '!C48</f>
        <v>129</v>
      </c>
      <c r="F23" s="14">
        <f>'[4]Raccolta voti '!C48</f>
        <v>57</v>
      </c>
      <c r="G23" s="14">
        <f>'[5]Raccolta voti '!C48</f>
        <v>97</v>
      </c>
      <c r="H23" s="49">
        <f>SUM(C23:$G23)</f>
        <v>465</v>
      </c>
      <c r="I23" s="52">
        <f t="shared" si="1"/>
        <v>0.02842993396918562</v>
      </c>
      <c r="J23" s="7" t="s">
        <v>37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8">
      <c r="A24" s="25"/>
      <c r="B24" s="30" t="str">
        <f>'[1]Raccolta voti '!A49</f>
        <v>7 - Federaz. Sinistra Rifondazione Comunisti Italiani</v>
      </c>
      <c r="C24" s="14">
        <f>'[1]Raccolta voti '!C49</f>
        <v>47</v>
      </c>
      <c r="D24" s="14">
        <f>'[2]Raccolta voti '!C49</f>
        <v>89</v>
      </c>
      <c r="E24" s="14">
        <f>'[3]Raccolta voti '!C49</f>
        <v>79</v>
      </c>
      <c r="F24" s="14">
        <f>'[4]Raccolta voti '!C49</f>
        <v>49</v>
      </c>
      <c r="G24" s="14">
        <f>'[5]Raccolta voti '!C49</f>
        <v>90</v>
      </c>
      <c r="H24" s="49">
        <f>SUM(C24:$G24)</f>
        <v>354</v>
      </c>
      <c r="I24" s="52">
        <f t="shared" si="1"/>
        <v>0.021643433602347762</v>
      </c>
      <c r="J24" s="7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8">
      <c r="A25" s="25"/>
      <c r="B25" s="30" t="str">
        <f>'[1]Raccolta voti '!A50</f>
        <v>8 - Sinistra Ecologia Libertà con Vendola</v>
      </c>
      <c r="C25" s="14">
        <f>'[1]Raccolta voti '!C50</f>
        <v>232</v>
      </c>
      <c r="D25" s="14">
        <f>'[2]Raccolta voti '!C50</f>
        <v>143</v>
      </c>
      <c r="E25" s="14">
        <f>'[3]Raccolta voti '!C50</f>
        <v>245</v>
      </c>
      <c r="F25" s="14">
        <f>'[4]Raccolta voti '!C50</f>
        <v>161</v>
      </c>
      <c r="G25" s="14">
        <f>'[5]Raccolta voti '!C50</f>
        <v>205</v>
      </c>
      <c r="H25" s="49">
        <f>SUM(C25:$G25)</f>
        <v>986</v>
      </c>
      <c r="I25" s="52">
        <f t="shared" si="1"/>
        <v>0.06028368794326241</v>
      </c>
      <c r="J25" s="7" t="s">
        <v>37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8">
      <c r="A26" s="25"/>
      <c r="B26" s="30" t="str">
        <f>'[1]Raccolta voti '!A51</f>
        <v>9 - DiPietro Italia dei Valori</v>
      </c>
      <c r="C26" s="14">
        <f>'[1]Raccolta voti '!C51</f>
        <v>61</v>
      </c>
      <c r="D26" s="14">
        <f>'[2]Raccolta voti '!C51</f>
        <v>149</v>
      </c>
      <c r="E26" s="14">
        <f>'[3]Raccolta voti '!C51</f>
        <v>117</v>
      </c>
      <c r="F26" s="14">
        <f>'[4]Raccolta voti '!C51</f>
        <v>122</v>
      </c>
      <c r="G26" s="14">
        <f>'[5]Raccolta voti '!C51</f>
        <v>141</v>
      </c>
      <c r="H26" s="49">
        <f>SUM(C26:$G26)</f>
        <v>590</v>
      </c>
      <c r="I26" s="52">
        <f t="shared" si="1"/>
        <v>0.03607238933724627</v>
      </c>
      <c r="J26" s="7" t="s">
        <v>37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8">
      <c r="A27" s="25"/>
      <c r="B27" s="30" t="str">
        <f>'[1]Raccolta voti '!A52</f>
        <v>10 - Italia Federale Presidente del Vercellese</v>
      </c>
      <c r="C27" s="14">
        <f>'[1]Raccolta voti '!C52</f>
        <v>18</v>
      </c>
      <c r="D27" s="14">
        <f>'[2]Raccolta voti '!C52</f>
        <v>32</v>
      </c>
      <c r="E27" s="14">
        <f>'[3]Raccolta voti '!C52</f>
        <v>25</v>
      </c>
      <c r="F27" s="14">
        <f>'[4]Raccolta voti '!C52</f>
        <v>19</v>
      </c>
      <c r="G27" s="14">
        <f>'[5]Raccolta voti '!C52</f>
        <v>23</v>
      </c>
      <c r="H27" s="49">
        <f>SUM(C27:$G27)</f>
        <v>117</v>
      </c>
      <c r="I27" s="52">
        <f t="shared" si="1"/>
        <v>0.0071533382245047685</v>
      </c>
      <c r="J27" s="7" t="s">
        <v>37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8">
      <c r="A28" s="25"/>
      <c r="B28" s="30" t="str">
        <f>'[1]Raccolta voti '!A53</f>
        <v>11 - Casini Libertas Unione di Centro</v>
      </c>
      <c r="C28" s="14">
        <f>'[1]Raccolta voti '!C53</f>
        <v>87</v>
      </c>
      <c r="D28" s="14">
        <f>'[2]Raccolta voti '!C53</f>
        <v>94</v>
      </c>
      <c r="E28" s="14">
        <f>'[3]Raccolta voti '!C53</f>
        <v>90</v>
      </c>
      <c r="F28" s="14">
        <f>'[4]Raccolta voti '!C53</f>
        <v>60</v>
      </c>
      <c r="G28" s="14">
        <f>'[5]Raccolta voti '!C53</f>
        <v>97</v>
      </c>
      <c r="H28" s="49">
        <f>SUM(C28:$G28)</f>
        <v>428</v>
      </c>
      <c r="I28" s="52">
        <f t="shared" si="1"/>
        <v>0.02616776718023967</v>
      </c>
      <c r="J28" s="7" t="s">
        <v>37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8">
      <c r="A29" s="25"/>
      <c r="B29" s="30" t="str">
        <f>'[1]Raccolta voti '!A54</f>
        <v>12 - La Destra Storace</v>
      </c>
      <c r="C29" s="14">
        <f>'[1]Raccolta voti '!C54</f>
        <v>32</v>
      </c>
      <c r="D29" s="14">
        <f>'[2]Raccolta voti '!C54</f>
        <v>56</v>
      </c>
      <c r="E29" s="14">
        <f>'[3]Raccolta voti '!C54</f>
        <v>73</v>
      </c>
      <c r="F29" s="14">
        <f>'[4]Raccolta voti '!C54</f>
        <v>48</v>
      </c>
      <c r="G29" s="14">
        <f>'[5]Raccolta voti '!C54</f>
        <v>65</v>
      </c>
      <c r="H29" s="49">
        <f>SUM(C29:$G29)</f>
        <v>274</v>
      </c>
      <c r="I29" s="52">
        <f t="shared" si="1"/>
        <v>0.016752262166788948</v>
      </c>
      <c r="J29" s="7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8">
      <c r="A30" s="25"/>
      <c r="B30" s="30" t="str">
        <f>'[1]Raccolta voti '!A55</f>
        <v>13 - Il Popolo della Libertà Berlusconi per Riva Vercellotti</v>
      </c>
      <c r="C30" s="14">
        <f>'[1]Raccolta voti '!C55</f>
        <v>734</v>
      </c>
      <c r="D30" s="14">
        <f>'[2]Raccolta voti '!C55</f>
        <v>913</v>
      </c>
      <c r="E30" s="14">
        <f>'[3]Raccolta voti '!C55</f>
        <v>1148</v>
      </c>
      <c r="F30" s="14">
        <f>'[4]Raccolta voti '!C55</f>
        <v>658</v>
      </c>
      <c r="G30" s="14">
        <f>'[5]Raccolta voti '!C55</f>
        <v>907</v>
      </c>
      <c r="H30" s="49">
        <f>SUM(C30:$G30)</f>
        <v>4360</v>
      </c>
      <c r="I30" s="52">
        <f t="shared" si="1"/>
        <v>0.2665688432379555</v>
      </c>
      <c r="J30" s="7" t="s">
        <v>37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8">
      <c r="A31" s="25"/>
      <c r="B31" s="30" t="str">
        <f>'[1]Raccolta voti '!A56</f>
        <v>14 - Pensionati</v>
      </c>
      <c r="C31" s="14">
        <f>'[1]Raccolta voti '!C56</f>
        <v>70</v>
      </c>
      <c r="D31" s="14">
        <f>'[2]Raccolta voti '!C56</f>
        <v>71</v>
      </c>
      <c r="E31" s="14">
        <f>'[3]Raccolta voti '!C56</f>
        <v>119</v>
      </c>
      <c r="F31" s="14">
        <f>'[4]Raccolta voti '!C56</f>
        <v>68</v>
      </c>
      <c r="G31" s="14">
        <f>'[5]Raccolta voti '!C56</f>
        <v>128</v>
      </c>
      <c r="H31" s="49">
        <f>SUM(C31:$G31)</f>
        <v>456</v>
      </c>
      <c r="I31" s="52">
        <f t="shared" si="1"/>
        <v>0.027879677182685254</v>
      </c>
      <c r="J31" s="7" t="s">
        <v>37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8">
      <c r="A32" s="25"/>
      <c r="B32" s="30" t="str">
        <f>'[1]Raccolta voti '!A57</f>
        <v>15 - Lega Nord Bossi</v>
      </c>
      <c r="C32" s="14">
        <f>'[1]Raccolta voti '!C57</f>
        <v>354</v>
      </c>
      <c r="D32" s="14">
        <f>'[2]Raccolta voti '!C57</f>
        <v>476</v>
      </c>
      <c r="E32" s="14">
        <f>'[3]Raccolta voti '!C57</f>
        <v>579</v>
      </c>
      <c r="F32" s="14">
        <f>'[4]Raccolta voti '!C57</f>
        <v>337</v>
      </c>
      <c r="G32" s="14">
        <f>'[5]Raccolta voti '!C57</f>
        <v>485</v>
      </c>
      <c r="H32" s="49">
        <f>SUM(C32:$G32)</f>
        <v>2231</v>
      </c>
      <c r="I32" s="52">
        <f t="shared" si="1"/>
        <v>0.13640254340914648</v>
      </c>
      <c r="J32" s="7" t="s">
        <v>37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8">
      <c r="A33" s="25"/>
      <c r="B33" s="30" t="str">
        <f>'[1]Raccolta voti '!A58</f>
        <v>16 - Fiamma tricolore Destra Sociale</v>
      </c>
      <c r="C33" s="14">
        <f>'[1]Raccolta voti '!C58</f>
        <v>19</v>
      </c>
      <c r="D33" s="14">
        <f>'[2]Raccolta voti '!C58</f>
        <v>30</v>
      </c>
      <c r="E33" s="14">
        <f>'[3]Raccolta voti '!C58</f>
        <v>26</v>
      </c>
      <c r="F33" s="14">
        <f>'[4]Raccolta voti '!C58</f>
        <v>24</v>
      </c>
      <c r="G33" s="14">
        <f>'[5]Raccolta voti '!C58</f>
        <v>26</v>
      </c>
      <c r="H33" s="49">
        <f>SUM(C33:$G33)</f>
        <v>125</v>
      </c>
      <c r="I33" s="52">
        <f t="shared" si="1"/>
        <v>0.007642455368060651</v>
      </c>
      <c r="J33" s="7" t="s">
        <v>37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8">
      <c r="A34" s="25"/>
      <c r="B34" s="30" t="str">
        <f>'[1]Raccolta voti '!A59</f>
        <v>17 - Contro il Nucleare Ecologisti per il lavoro sostenibile</v>
      </c>
      <c r="C34" s="14">
        <f>'[1]Raccolta voti '!C59</f>
        <v>15</v>
      </c>
      <c r="D34" s="14">
        <f>'[2]Raccolta voti '!C59</f>
        <v>31</v>
      </c>
      <c r="E34" s="14">
        <f>'[3]Raccolta voti '!C59</f>
        <v>30</v>
      </c>
      <c r="F34" s="14">
        <f>'[4]Raccolta voti '!C59</f>
        <v>18</v>
      </c>
      <c r="G34" s="14">
        <f>'[5]Raccolta voti '!C59</f>
        <v>27</v>
      </c>
      <c r="H34" s="49">
        <f>SUM(C34:$G34)</f>
        <v>121</v>
      </c>
      <c r="I34" s="52">
        <f t="shared" si="1"/>
        <v>0.00739789679628271</v>
      </c>
      <c r="J34" s="7" t="s">
        <v>37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8" customHeight="1">
      <c r="A35" s="25"/>
      <c r="B35" s="8" t="s">
        <v>19</v>
      </c>
      <c r="C35" s="14">
        <f>'[1]Raccolta voti '!C60</f>
        <v>2530</v>
      </c>
      <c r="D35" s="14">
        <f>'[2]Raccolta voti '!C60</f>
        <v>3345</v>
      </c>
      <c r="E35" s="14">
        <f>'[3]Raccolta voti '!C60</f>
        <v>4118</v>
      </c>
      <c r="F35" s="14">
        <f>'[4]Raccolta voti '!C60</f>
        <v>2523</v>
      </c>
      <c r="G35" s="14">
        <f>'[5]Raccolta voti '!C60</f>
        <v>3840</v>
      </c>
      <c r="H35" s="49">
        <f>SUM(C35:$G35)</f>
        <v>16356</v>
      </c>
      <c r="I35" s="52">
        <f t="shared" si="1"/>
        <v>1</v>
      </c>
      <c r="J35" s="7" t="s">
        <v>37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8" customHeight="1">
      <c r="A36" s="25"/>
      <c r="B36" s="20"/>
      <c r="C36" s="18"/>
      <c r="D36" s="18"/>
      <c r="E36" s="18"/>
      <c r="F36" s="18"/>
      <c r="G36" s="18"/>
      <c r="H36" s="18"/>
      <c r="I36" s="20"/>
      <c r="J36" s="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9.5" customHeight="1">
      <c r="A37" s="25"/>
      <c r="B37" s="25" t="s">
        <v>30</v>
      </c>
      <c r="C37" s="42">
        <f>'[1]Raccolta voti '!$C$29</f>
        <v>8</v>
      </c>
      <c r="D37" s="7">
        <f>'[2]Raccolta voti '!$C$29</f>
        <v>10</v>
      </c>
      <c r="E37" s="7">
        <f>'[3]Raccolta voti '!$C$29</f>
        <v>12</v>
      </c>
      <c r="F37" s="7">
        <f>'[4]Raccolta voti '!$C$29</f>
        <v>7</v>
      </c>
      <c r="G37" s="7">
        <f>'[5]Raccolta voti '!$C$29</f>
        <v>12</v>
      </c>
      <c r="H37" s="7">
        <f>SUM(C37:$G37)</f>
        <v>49</v>
      </c>
      <c r="I37" s="4"/>
      <c r="J37" s="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 customHeight="1">
      <c r="A38" s="25"/>
      <c r="B38" s="25"/>
      <c r="C38" s="40" t="s">
        <v>32</v>
      </c>
      <c r="D38" s="40" t="s">
        <v>44</v>
      </c>
      <c r="E38" s="40" t="s">
        <v>45</v>
      </c>
      <c r="F38" s="45" t="s">
        <v>33</v>
      </c>
      <c r="G38" s="45" t="s">
        <v>45</v>
      </c>
      <c r="H38" s="40" t="s">
        <v>31</v>
      </c>
      <c r="J38" s="34">
        <f ca="1">NOW()</f>
        <v>40681.639741666666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">
      <c r="A39" s="17"/>
      <c r="B39" s="17"/>
      <c r="C39" s="23"/>
      <c r="D39" s="23"/>
      <c r="E39" s="23"/>
      <c r="F39" s="23"/>
      <c r="G39" s="23"/>
      <c r="H39" s="23"/>
      <c r="I39" s="4"/>
      <c r="J39" s="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">
      <c r="A40" s="17"/>
      <c r="B40" s="17"/>
      <c r="C40" s="23"/>
      <c r="D40" s="23"/>
      <c r="E40" s="23"/>
      <c r="F40" s="23"/>
      <c r="G40" s="23"/>
      <c r="H40" s="23"/>
      <c r="I40" s="4"/>
      <c r="J40" s="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8">
      <c r="A41" s="17"/>
      <c r="B41" s="17"/>
      <c r="C41" s="23"/>
      <c r="D41" s="23"/>
      <c r="E41" s="23"/>
      <c r="F41" s="23"/>
      <c r="G41" s="23"/>
      <c r="H41" s="23"/>
      <c r="I41" s="4"/>
      <c r="J41" s="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">
      <c r="A42" s="17"/>
      <c r="B42" s="17"/>
      <c r="C42" s="23"/>
      <c r="D42" s="23"/>
      <c r="E42" s="23"/>
      <c r="F42" s="23"/>
      <c r="G42" s="23"/>
      <c r="H42" s="23"/>
      <c r="I42" s="4"/>
      <c r="J42" s="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8">
      <c r="A43" s="17"/>
      <c r="B43" s="17"/>
      <c r="C43" s="23"/>
      <c r="D43" s="23"/>
      <c r="E43" s="23"/>
      <c r="F43" s="23"/>
      <c r="G43" s="23"/>
      <c r="H43" s="23"/>
      <c r="I43" s="4"/>
      <c r="J43" s="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8">
      <c r="A44" s="17"/>
      <c r="B44" s="17"/>
      <c r="C44" s="23"/>
      <c r="D44" s="23"/>
      <c r="E44" s="23"/>
      <c r="F44" s="23"/>
      <c r="G44" s="23"/>
      <c r="H44" s="23"/>
      <c r="I44" s="4"/>
      <c r="J44" s="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8">
      <c r="A45" s="17"/>
      <c r="B45" s="17"/>
      <c r="C45" s="23"/>
      <c r="D45" s="23"/>
      <c r="E45" s="23"/>
      <c r="F45" s="23"/>
      <c r="G45" s="23"/>
      <c r="H45" s="23"/>
      <c r="I45" s="4"/>
      <c r="J45" s="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8">
      <c r="A46" s="17"/>
      <c r="B46" s="17"/>
      <c r="C46" s="23"/>
      <c r="D46" s="23"/>
      <c r="E46" s="23"/>
      <c r="F46" s="23"/>
      <c r="G46" s="23"/>
      <c r="H46" s="23"/>
      <c r="I46" s="4"/>
      <c r="J46" s="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8">
      <c r="A47" s="17"/>
      <c r="B47" s="17"/>
      <c r="C47" s="23"/>
      <c r="D47" s="23"/>
      <c r="E47" s="23"/>
      <c r="F47" s="23"/>
      <c r="G47" s="23"/>
      <c r="H47" s="23"/>
      <c r="I47" s="4"/>
      <c r="J47" s="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8">
      <c r="A48" s="17"/>
      <c r="B48" s="17"/>
      <c r="C48" s="23"/>
      <c r="D48" s="23"/>
      <c r="E48" s="23"/>
      <c r="F48" s="23"/>
      <c r="G48" s="23"/>
      <c r="H48" s="23"/>
      <c r="I48" s="4"/>
      <c r="J48" s="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8">
      <c r="A49" s="17"/>
      <c r="B49" s="17"/>
      <c r="C49" s="23"/>
      <c r="D49" s="23"/>
      <c r="E49" s="23"/>
      <c r="F49" s="23"/>
      <c r="G49" s="23"/>
      <c r="H49" s="23"/>
      <c r="I49" s="4"/>
      <c r="J49" s="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8">
      <c r="A50" s="17"/>
      <c r="B50" s="17"/>
      <c r="C50" s="23"/>
      <c r="D50" s="23"/>
      <c r="E50" s="23"/>
      <c r="F50" s="23"/>
      <c r="G50" s="23"/>
      <c r="H50" s="23"/>
      <c r="I50" s="4"/>
      <c r="J50" s="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8">
      <c r="A51" s="17"/>
      <c r="B51" s="17"/>
      <c r="C51" s="23"/>
      <c r="D51" s="23"/>
      <c r="E51" s="23"/>
      <c r="F51" s="23"/>
      <c r="G51" s="23"/>
      <c r="H51" s="23"/>
      <c r="I51" s="4"/>
      <c r="J51" s="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8">
      <c r="A52" s="17"/>
      <c r="B52" s="17"/>
      <c r="C52" s="23"/>
      <c r="D52" s="23"/>
      <c r="E52" s="23"/>
      <c r="F52" s="23"/>
      <c r="G52" s="23"/>
      <c r="H52" s="23"/>
      <c r="I52" s="4"/>
      <c r="J52" s="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8">
      <c r="A53" s="17"/>
      <c r="B53" s="17"/>
      <c r="C53" s="23"/>
      <c r="D53" s="23"/>
      <c r="E53" s="23"/>
      <c r="F53" s="23"/>
      <c r="G53" s="23"/>
      <c r="H53" s="23"/>
      <c r="I53" s="4"/>
      <c r="J53" s="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8">
      <c r="A54" s="17"/>
      <c r="B54" s="17"/>
      <c r="C54" s="23"/>
      <c r="D54" s="23"/>
      <c r="E54" s="23"/>
      <c r="F54" s="23"/>
      <c r="G54" s="23"/>
      <c r="H54" s="23"/>
      <c r="I54" s="4"/>
      <c r="J54" s="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8">
      <c r="A55" s="17"/>
      <c r="B55" s="17"/>
      <c r="C55" s="23"/>
      <c r="D55" s="23"/>
      <c r="E55" s="23"/>
      <c r="F55" s="23"/>
      <c r="G55" s="23"/>
      <c r="H55" s="23"/>
      <c r="I55" s="4"/>
      <c r="J55" s="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8">
      <c r="A56" s="17"/>
      <c r="B56" s="17"/>
      <c r="C56" s="23"/>
      <c r="D56" s="23"/>
      <c r="E56" s="23"/>
      <c r="F56" s="23"/>
      <c r="G56" s="23"/>
      <c r="H56" s="23"/>
      <c r="I56" s="4"/>
      <c r="J56" s="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</sheetData>
  <sheetProtection password="8351" sheet="1" objects="1" scenarios="1"/>
  <mergeCells count="3">
    <mergeCell ref="A1:J1"/>
    <mergeCell ref="A2:J2"/>
    <mergeCell ref="A3:J3"/>
  </mergeCells>
  <printOptions horizontalCentered="1" verticalCentered="1"/>
  <pageMargins left="0.35433070866141736" right="0.3937007874015748" top="0.18" bottom="0.1968503937007874" header="0.18" footer="0.196850393700787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="75" zoomScaleNormal="75" zoomScalePageLayoutView="0" workbookViewId="0" topLeftCell="A1">
      <selection activeCell="Q51" sqref="Q51:S51"/>
    </sheetView>
  </sheetViews>
  <sheetFormatPr defaultColWidth="9.140625" defaultRowHeight="12.75"/>
  <cols>
    <col min="7" max="7" width="12.28125" style="0" bestFit="1" customWidth="1"/>
    <col min="14" max="14" width="15.421875" style="0" bestFit="1" customWidth="1"/>
    <col min="22" max="22" width="3.8515625" style="0" customWidth="1"/>
  </cols>
  <sheetData>
    <row r="1" spans="1:26" ht="12.75">
      <c r="A1" s="102" t="str">
        <f>'Voto di lista'!A1</f>
        <v>ELEZIONE DIRETTA DEL PRESIDENTE DELLA PROVINCIA E DEL CONSIGLIO PROVINCIALE DI VERCELLI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6"/>
      <c r="W1" s="6"/>
      <c r="X1" s="6"/>
      <c r="Y1" s="6"/>
      <c r="Z1" s="6"/>
    </row>
    <row r="2" spans="1:26" ht="12.75">
      <c r="A2" s="102" t="str">
        <f>'Voto di lista'!A2</f>
        <v>DI DOMENICA 15 E LUNEDI' 16 MAGGIO 2011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6"/>
      <c r="W2" s="6"/>
      <c r="X2" s="6"/>
      <c r="Y2" s="6"/>
      <c r="Z2" s="6"/>
    </row>
    <row r="3" spans="1:26" ht="12.75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6"/>
      <c r="W3" s="6"/>
      <c r="X3" s="6"/>
      <c r="Y3" s="6"/>
      <c r="Z3" s="6"/>
    </row>
    <row r="4" spans="1:2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46"/>
      <c r="B32" s="46"/>
      <c r="C32" s="4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46"/>
      <c r="B33" s="46"/>
      <c r="C33" s="4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46"/>
      <c r="B34" s="46"/>
      <c r="C34" s="46"/>
      <c r="E34" s="33"/>
      <c r="F34" s="6"/>
      <c r="H34" s="6"/>
      <c r="I34" s="6"/>
      <c r="J34" s="6"/>
      <c r="K34" s="6"/>
      <c r="L34" s="6"/>
      <c r="M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46"/>
      <c r="B35" s="46"/>
      <c r="C35" s="4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46"/>
      <c r="B36" s="46"/>
      <c r="C36" s="4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46"/>
      <c r="B37" s="46"/>
      <c r="C37" s="4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77"/>
      <c r="L48" s="77"/>
      <c r="M48" s="77"/>
      <c r="N48" s="77"/>
      <c r="O48" s="77"/>
      <c r="P48" s="77"/>
      <c r="Q48" s="6"/>
      <c r="R48" s="6"/>
      <c r="S48" s="6"/>
      <c r="T48" s="77"/>
      <c r="U48" s="77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7"/>
      <c r="P49" s="77"/>
      <c r="Q49" s="77"/>
      <c r="R49" s="77"/>
      <c r="S49" s="77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>
      <c r="A53" s="6"/>
      <c r="B53" s="100" t="s">
        <v>38</v>
      </c>
      <c r="C53" s="100"/>
      <c r="D53" s="100"/>
      <c r="E53" s="79">
        <f>Presidente!M30</f>
        <v>49</v>
      </c>
      <c r="F53" s="78" t="str">
        <f>Presidente!M31</f>
        <v>su 49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101">
        <f ca="1">NOW()</f>
        <v>40681.639741666666</v>
      </c>
      <c r="R53" s="101"/>
      <c r="S53" s="101"/>
      <c r="T53" s="6"/>
      <c r="U53" s="6"/>
      <c r="V53" s="6"/>
      <c r="W53" s="6"/>
      <c r="X53" s="6"/>
      <c r="Y53" s="6"/>
      <c r="Z53" s="6"/>
    </row>
    <row r="54" spans="1:2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</sheetData>
  <sheetProtection/>
  <mergeCells count="5">
    <mergeCell ref="B53:D53"/>
    <mergeCell ref="Q53:S53"/>
    <mergeCell ref="A1:U1"/>
    <mergeCell ref="A2:U2"/>
    <mergeCell ref="A3:U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75" zoomScaleNormal="75" zoomScalePageLayoutView="0" workbookViewId="0" topLeftCell="A1">
      <selection activeCell="P33" sqref="P33"/>
    </sheetView>
  </sheetViews>
  <sheetFormatPr defaultColWidth="9.140625" defaultRowHeight="12.75"/>
  <sheetData>
    <row r="1" spans="1:25" ht="18">
      <c r="A1" s="95" t="str">
        <f>'Grafico presidente per collegio'!A1</f>
        <v>ELEZIONE DIRETTA DEL PRESIDENTE DELLA PROVINCIA E DEL CONSIGLIO PROVINCIALE DI VERCELLI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6"/>
      <c r="U1" s="6"/>
      <c r="V1" s="6"/>
      <c r="W1" s="6"/>
      <c r="X1" s="6"/>
      <c r="Y1" s="6"/>
    </row>
    <row r="2" spans="1:25" ht="18">
      <c r="A2" s="95" t="str">
        <f>'Grafico presidente per collegio'!A2</f>
        <v>DI DOMENICA 15 E LUNEDI' 16 MAGGIO 2011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"/>
      <c r="U2" s="6"/>
      <c r="V2" s="6"/>
      <c r="W2" s="6"/>
      <c r="X2" s="6"/>
      <c r="Y2" s="6"/>
    </row>
    <row r="3" spans="1:25" ht="18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6"/>
      <c r="U3" s="6"/>
      <c r="V3" s="6"/>
      <c r="W3" s="6"/>
      <c r="X3" s="6"/>
      <c r="Y3" s="6"/>
    </row>
    <row r="4" spans="1:2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U48" s="6"/>
      <c r="V48" s="6"/>
      <c r="W48" s="6"/>
      <c r="X48" s="6"/>
      <c r="Y48" s="6"/>
    </row>
    <row r="49" spans="1:2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8">
      <c r="A52" s="36" t="str">
        <f>Presidente!$A$30</f>
        <v>Sezioni scrutinate</v>
      </c>
      <c r="B52" s="36"/>
      <c r="C52" s="77"/>
      <c r="D52" s="36">
        <f>Presidente!M30</f>
        <v>49</v>
      </c>
      <c r="E52" s="36" t="str">
        <f>Presidente!M31</f>
        <v>su 49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3">
        <f ca="1">NOW()</f>
        <v>40681.639741666666</v>
      </c>
      <c r="R52" s="103"/>
      <c r="S52" s="103"/>
      <c r="T52" s="6"/>
      <c r="U52" s="6"/>
      <c r="V52" s="6"/>
      <c r="W52" s="6"/>
      <c r="X52" s="6"/>
      <c r="Y52" s="6"/>
    </row>
    <row r="53" spans="1:2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</sheetData>
  <sheetProtection password="8351" sheet="1" objects="1" scenarios="1"/>
  <mergeCells count="4">
    <mergeCell ref="Q52:S52"/>
    <mergeCell ref="A1:S1"/>
    <mergeCell ref="A2:S2"/>
    <mergeCell ref="A3:S3"/>
  </mergeCells>
  <printOptions horizontalCentered="1" verticalCentered="1"/>
  <pageMargins left="0.37" right="0.25" top="0.33" bottom="0.32" header="0.27" footer="0.24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4"/>
  <sheetViews>
    <sheetView zoomScale="75" zoomScaleNormal="75" zoomScalePageLayoutView="0" workbookViewId="0" topLeftCell="A1">
      <selection activeCell="D44" sqref="D44"/>
    </sheetView>
  </sheetViews>
  <sheetFormatPr defaultColWidth="9.140625" defaultRowHeight="12.75"/>
  <cols>
    <col min="16" max="16" width="4.00390625" style="0" customWidth="1"/>
    <col min="17" max="17" width="4.57421875" style="0" customWidth="1"/>
  </cols>
  <sheetData>
    <row r="1" spans="1:26" ht="18">
      <c r="A1" s="95" t="str">
        <f>'Grafico presidente per collegio'!A1</f>
        <v>ELEZIONE DIRETTA DEL PRESIDENTE DELLA PROVINCIA E DEL CONSIGLIO PROVINCIALE DI VERCELLI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"/>
      <c r="T1" s="6"/>
      <c r="U1" s="6"/>
      <c r="V1" s="6"/>
      <c r="W1" s="6"/>
      <c r="X1" s="6"/>
      <c r="Y1" s="6"/>
      <c r="Z1" s="6"/>
    </row>
    <row r="2" spans="1:26" ht="18">
      <c r="A2" s="95" t="str">
        <f>'Grafico presidente per collegio'!A2</f>
        <v>DI DOMENICA 15 E LUNEDI' 16 MAGGIO 2011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"/>
      <c r="T2" s="6"/>
      <c r="U2" s="6"/>
      <c r="V2" s="6"/>
      <c r="W2" s="6"/>
      <c r="X2" s="6"/>
      <c r="Y2" s="6"/>
      <c r="Z2" s="6"/>
    </row>
    <row r="3" spans="1:26" ht="18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6"/>
      <c r="T3" s="6"/>
      <c r="U3" s="6"/>
      <c r="V3" s="6"/>
      <c r="W3" s="6"/>
      <c r="X3" s="6"/>
      <c r="Y3" s="6"/>
      <c r="Z3" s="6"/>
    </row>
    <row r="4" spans="1:2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>
      <c r="A44" s="76"/>
      <c r="B44" s="12" t="str">
        <f>'Voto di lista'!$B$37</f>
        <v>Sezioni scrutinate</v>
      </c>
      <c r="C44" s="36"/>
      <c r="D44" s="36">
        <f>'Voto di lista'!H37</f>
        <v>49</v>
      </c>
      <c r="E44" s="36" t="str">
        <f>'Voto di lista'!H38</f>
        <v>su 49</v>
      </c>
      <c r="F44" s="6"/>
      <c r="G44" s="6"/>
      <c r="H44" s="6"/>
      <c r="I44" s="6"/>
      <c r="J44" s="6"/>
      <c r="K44" s="6"/>
      <c r="L44" s="6"/>
      <c r="N44" s="6"/>
      <c r="O44" s="104">
        <f ca="1">NOW()</f>
        <v>40681.639741666666</v>
      </c>
      <c r="P44" s="104"/>
      <c r="Q44" s="104"/>
      <c r="R44" s="104"/>
      <c r="S44" s="6"/>
      <c r="T44" s="6"/>
      <c r="U44" s="6"/>
      <c r="V44" s="6"/>
      <c r="W44" s="6"/>
      <c r="X44" s="6"/>
      <c r="Y44" s="6"/>
      <c r="Z44" s="6"/>
    </row>
    <row r="45" spans="1:26" ht="18">
      <c r="A45" s="6"/>
      <c r="C45" s="3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</sheetData>
  <sheetProtection password="8351" sheet="1" objects="1" scenarios="1"/>
  <mergeCells count="4">
    <mergeCell ref="O44:R44"/>
    <mergeCell ref="A1:R1"/>
    <mergeCell ref="A2:R2"/>
    <mergeCell ref="A3:R3"/>
  </mergeCells>
  <printOptions horizontalCentered="1" verticalCentered="1"/>
  <pageMargins left="0.18" right="0.18" top="0.24" bottom="0.28" header="0.19" footer="0.2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2011-05-15T06:41:42Z</cp:lastPrinted>
  <dcterms:created xsi:type="dcterms:W3CDTF">2002-05-21T07:51:06Z</dcterms:created>
  <dcterms:modified xsi:type="dcterms:W3CDTF">2011-05-18T13:21:17Z</dcterms:modified>
  <cp:category/>
  <cp:version/>
  <cp:contentType/>
  <cp:contentStatus/>
</cp:coreProperties>
</file>