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90" windowWidth="11010" windowHeight="6255" tabRatio="789" activeTab="4"/>
  </bookViews>
  <sheets>
    <sheet name="Presidente" sheetId="1" r:id="rId1"/>
    <sheet name="Voto di lista" sheetId="2" r:id="rId2"/>
    <sheet name="Grafico presidente per collegio" sheetId="3" r:id="rId3"/>
    <sheet name="Grafico Presidente generale" sheetId="4" r:id="rId4"/>
    <sheet name="Grafico voti di list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'Grafico Presidente generale'!$A$1:$O$43</definedName>
    <definedName name="_xlnm.Print_Area" localSheetId="2">'Grafico presidente per collegio'!$A$1:$P$34</definedName>
    <definedName name="_xlnm.Print_Area" localSheetId="4">'Grafico voti di lista'!$A$1:$S$42</definedName>
    <definedName name="_xlnm.Print_Area" localSheetId="0">'Presidente'!$A$1:$O$32</definedName>
    <definedName name="_xlnm.Print_Area" localSheetId="1">'Voto di lista'!$A$1:$K$39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<sst xmlns="http://schemas.openxmlformats.org/spreadsheetml/2006/main" count="107" uniqueCount="51">
  <si>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Voti validi Candidati </t>
  </si>
  <si>
    <t>Totale voti validi</t>
  </si>
  <si>
    <t>di cui Solo a favore del presidente</t>
  </si>
  <si>
    <t xml:space="preserve">Totale </t>
  </si>
  <si>
    <t>COLLEGIO I</t>
  </si>
  <si>
    <t>COLLEGIO II</t>
  </si>
  <si>
    <t>COLLEGIO III</t>
  </si>
  <si>
    <t>COLLEGIO IV</t>
  </si>
  <si>
    <t>COLLEGIO V</t>
  </si>
  <si>
    <t>COLLEGIO VI</t>
  </si>
  <si>
    <t>Totale</t>
  </si>
  <si>
    <t>%</t>
  </si>
  <si>
    <t>su voti validi</t>
  </si>
  <si>
    <t>Iscritti</t>
  </si>
  <si>
    <t>M</t>
  </si>
  <si>
    <t>F</t>
  </si>
  <si>
    <t>Votanti</t>
  </si>
  <si>
    <t>Schede bianche</t>
  </si>
  <si>
    <t>Totale voti non validi</t>
  </si>
  <si>
    <t>Liste:</t>
  </si>
  <si>
    <t>TOTALI voti espressi per lista</t>
  </si>
  <si>
    <t>COLLEGIO UNINOMINALE - VERCELLI</t>
  </si>
  <si>
    <t>I</t>
  </si>
  <si>
    <t>II</t>
  </si>
  <si>
    <t>III</t>
  </si>
  <si>
    <t>IV</t>
  </si>
  <si>
    <t>V</t>
  </si>
  <si>
    <t>VI</t>
  </si>
  <si>
    <t>TOTALE</t>
  </si>
  <si>
    <t xml:space="preserve">   </t>
  </si>
  <si>
    <t>ELEZIONE DIRETTA DEL PRESIDENTE DELLA PROVINCIA E DEL CONSIGLIO PROVINCIALE DI VERCELLI</t>
  </si>
  <si>
    <t>DI DOMENICA 27 E LUNEDI' 28 MAGGIO 2007</t>
  </si>
  <si>
    <t>Presidente della Provincia - Riepilogo Generale di tutti i collegi</t>
  </si>
  <si>
    <t>Voti di Lista - Riepilogo Generale di tutti i collegi</t>
  </si>
  <si>
    <t>Sezioni scrutinate</t>
  </si>
  <si>
    <t>su 49</t>
  </si>
  <si>
    <t>su 8</t>
  </si>
  <si>
    <t>su 7</t>
  </si>
  <si>
    <t>su 9</t>
  </si>
  <si>
    <t>su 11</t>
  </si>
  <si>
    <t>Schede nulle</t>
  </si>
  <si>
    <t xml:space="preserve">su 7 </t>
  </si>
  <si>
    <t xml:space="preserve">su 11 </t>
  </si>
  <si>
    <t>su votanti</t>
  </si>
  <si>
    <t>su iscritti</t>
  </si>
  <si>
    <t>su voti lista</t>
  </si>
  <si>
    <t xml:space="preserve">Sezioni scrutinate </t>
  </si>
  <si>
    <t>Presidente della Provincia - Grafico Generale (tutti i collegi)</t>
  </si>
  <si>
    <t>Presidente della Provincia - Grafici dei collegi</t>
  </si>
  <si>
    <t>Voti di lista - Grafico Generale (tutti i collegi)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</si>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</sst>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d/m/yy\ h:mm;@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8.75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sz val="14"/>
      <name val="Arial"/>
      <family val="0"/>
    </font>
    <font>
      <sz val="14"/>
      <color indexed="9"/>
      <name val="Arial"/>
      <family val="2"/>
    </font>
    <font>
      <sz val="19.75"/>
      <name val="Arial"/>
      <family val="0"/>
    </font>
    <font>
      <b/>
      <sz val="23.75"/>
      <name val="Arial"/>
      <family val="2"/>
    </font>
    <font>
      <b/>
      <sz val="19.75"/>
      <name val="Arial"/>
      <family val="2"/>
    </font>
    <font>
      <b/>
      <sz val="23.5"/>
      <name val="Arial"/>
      <family val="0"/>
    </font>
    <font>
      <b/>
      <sz val="17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10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9" fontId="0" fillId="2" borderId="0" xfId="0" applyNumberFormat="1" applyFont="1" applyFill="1" applyAlignment="1">
      <alignment horizontal="center"/>
    </xf>
    <xf numFmtId="10" fontId="0" fillId="2" borderId="0" xfId="0" applyNumberFormat="1" applyFont="1" applyFill="1" applyAlignment="1">
      <alignment horizontal="center"/>
    </xf>
    <xf numFmtId="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10" fontId="0" fillId="2" borderId="0" xfId="0" applyNumberForma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10" fontId="0" fillId="2" borderId="1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71" fontId="0" fillId="2" borderId="0" xfId="0" applyNumberFormat="1" applyFill="1" applyAlignment="1">
      <alignment/>
    </xf>
    <xf numFmtId="22" fontId="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0" fontId="2" fillId="3" borderId="1" xfId="0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 wrapText="1"/>
    </xf>
    <xf numFmtId="10" fontId="2" fillId="3" borderId="3" xfId="0" applyNumberFormat="1" applyFont="1" applyFill="1" applyBorder="1" applyAlignment="1">
      <alignment horizontal="center" wrapText="1"/>
    </xf>
    <xf numFmtId="22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2" fontId="1" fillId="2" borderId="0" xfId="0" applyNumberFormat="1" applyFont="1" applyFill="1" applyAlignment="1">
      <alignment horizontal="right"/>
    </xf>
    <xf numFmtId="2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Collegio 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Presidente!$C$8:$C$13</c:f>
              <c:numCache>
                <c:ptCount val="6"/>
                <c:pt idx="0">
                  <c:v>0.015129041827350934</c:v>
                </c:pt>
                <c:pt idx="1">
                  <c:v>0.5752002373183032</c:v>
                </c:pt>
                <c:pt idx="2">
                  <c:v>0.34826460990803915</c:v>
                </c:pt>
                <c:pt idx="3">
                  <c:v>0.011272619400771285</c:v>
                </c:pt>
                <c:pt idx="4">
                  <c:v>0.010382675763868289</c:v>
                </c:pt>
                <c:pt idx="5">
                  <c:v>0.03975081578166716</c:v>
                </c:pt>
              </c:numCache>
            </c:numRef>
          </c:val>
        </c:ser>
        <c:axId val="59292367"/>
        <c:axId val="63869256"/>
      </c:barChart>
      <c:catAx>
        <c:axId val="59292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929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Collegio 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Presidente!$E$8:$E$13</c:f>
              <c:numCache>
                <c:ptCount val="6"/>
                <c:pt idx="0">
                  <c:v>0.007434944237918215</c:v>
                </c:pt>
                <c:pt idx="1">
                  <c:v>0.5895291201982652</c:v>
                </c:pt>
                <c:pt idx="2">
                  <c:v>0.3509913258983891</c:v>
                </c:pt>
                <c:pt idx="3">
                  <c:v>0.0037174721189591076</c:v>
                </c:pt>
                <c:pt idx="4">
                  <c:v>0.0055762081784386614</c:v>
                </c:pt>
                <c:pt idx="5">
                  <c:v>0.04275092936802974</c:v>
                </c:pt>
              </c:numCache>
            </c:numRef>
          </c:val>
        </c:ser>
        <c:axId val="37952393"/>
        <c:axId val="6027218"/>
      </c:barChart>
      <c:catAx>
        <c:axId val="379523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795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Collegio III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Presidente!$G$8:$G$13</c:f>
              <c:numCache>
                <c:ptCount val="6"/>
                <c:pt idx="0">
                  <c:v>0.014933784164553396</c:v>
                </c:pt>
                <c:pt idx="1">
                  <c:v>0.5734009580163426</c:v>
                </c:pt>
                <c:pt idx="2">
                  <c:v>0.3474218089602705</c:v>
                </c:pt>
                <c:pt idx="3">
                  <c:v>0.007326007326007326</c:v>
                </c:pt>
                <c:pt idx="4">
                  <c:v>0.007326007326007326</c:v>
                </c:pt>
                <c:pt idx="5">
                  <c:v>0.04959143420681882</c:v>
                </c:pt>
              </c:numCache>
            </c:numRef>
          </c:val>
        </c:ser>
        <c:axId val="54244963"/>
        <c:axId val="18442620"/>
      </c:barChart>
      <c:catAx>
        <c:axId val="54244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42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Collegio IV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Presidente!$I$8:$I$13</c:f>
              <c:numCache>
                <c:ptCount val="6"/>
                <c:pt idx="0">
                  <c:v>0.009088548428979486</c:v>
                </c:pt>
                <c:pt idx="1">
                  <c:v>0.6076343806803428</c:v>
                </c:pt>
                <c:pt idx="2">
                  <c:v>0.3253700337574656</c:v>
                </c:pt>
                <c:pt idx="3">
                  <c:v>0.010646585302518826</c:v>
                </c:pt>
                <c:pt idx="4">
                  <c:v>0.00804985717995326</c:v>
                </c:pt>
                <c:pt idx="5">
                  <c:v>0.03921059465074007</c:v>
                </c:pt>
              </c:numCache>
            </c:numRef>
          </c:val>
        </c:ser>
        <c:axId val="31765853"/>
        <c:axId val="17457222"/>
      </c:barChart>
      <c:catAx>
        <c:axId val="317658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176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Collegio V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Presidente!$K$8:$K$13</c:f>
              <c:numCache>
                <c:ptCount val="6"/>
                <c:pt idx="0">
                  <c:v>0.0074929121101660594</c:v>
                </c:pt>
                <c:pt idx="1">
                  <c:v>0.5921425678412313</c:v>
                </c:pt>
                <c:pt idx="2">
                  <c:v>0.3406237343053868</c:v>
                </c:pt>
                <c:pt idx="3">
                  <c:v>0.011543134872417983</c:v>
                </c:pt>
                <c:pt idx="4">
                  <c:v>0.0044552450384771165</c:v>
                </c:pt>
                <c:pt idx="5">
                  <c:v>0.04374240583232078</c:v>
                </c:pt>
              </c:numCache>
            </c:numRef>
          </c:val>
        </c:ser>
        <c:axId val="22897271"/>
        <c:axId val="4748848"/>
      </c:barChart>
      <c:catAx>
        <c:axId val="22897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289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Collegio VI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Presidente!$M$8:$M$13</c:f>
              <c:numCache>
                <c:ptCount val="6"/>
                <c:pt idx="0">
                  <c:v>0.006102635228848821</c:v>
                </c:pt>
                <c:pt idx="1">
                  <c:v>0.5520110957004161</c:v>
                </c:pt>
                <c:pt idx="2">
                  <c:v>0.37115117891816923</c:v>
                </c:pt>
                <c:pt idx="3">
                  <c:v>0.00665742024965326</c:v>
                </c:pt>
                <c:pt idx="4">
                  <c:v>0.004715672676837725</c:v>
                </c:pt>
                <c:pt idx="5">
                  <c:v>0.059361997226074895</c:v>
                </c:pt>
              </c:numCache>
            </c:numRef>
          </c:val>
        </c:ser>
        <c:axId val="42739633"/>
        <c:axId val="49112378"/>
      </c:barChart>
      <c:catAx>
        <c:axId val="42739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Tutti i collegi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625"/>
          <c:w val="0.98325"/>
          <c:h val="0.83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Presidente!$N$8:$N$13</c:f>
              <c:numCache>
                <c:ptCount val="6"/>
                <c:pt idx="0">
                  <c:v>222</c:v>
                </c:pt>
                <c:pt idx="1">
                  <c:v>13131</c:v>
                </c:pt>
                <c:pt idx="2">
                  <c:v>7813</c:v>
                </c:pt>
                <c:pt idx="3">
                  <c:v>198</c:v>
                </c:pt>
                <c:pt idx="4">
                  <c:v>149</c:v>
                </c:pt>
                <c:pt idx="5">
                  <c:v>1029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3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Presidente!$A$8:$A$13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Presidente!$O$8:$O$13</c:f>
              <c:numCache>
                <c:ptCount val="6"/>
                <c:pt idx="0">
                  <c:v>0.009848283204684588</c:v>
                </c:pt>
                <c:pt idx="1">
                  <c:v>0.5825126430662763</c:v>
                </c:pt>
                <c:pt idx="2">
                  <c:v>0.34659746251441753</c:v>
                </c:pt>
                <c:pt idx="3">
                  <c:v>0.008783603939313283</c:v>
                </c:pt>
                <c:pt idx="4">
                  <c:v>0.00660988377251353</c:v>
                </c:pt>
                <c:pt idx="5">
                  <c:v>0.045648123502794784</c:v>
                </c:pt>
              </c:numCache>
            </c:numRef>
          </c:val>
        </c:ser>
        <c:axId val="39358219"/>
        <c:axId val="18679652"/>
      </c:barChart>
      <c:catAx>
        <c:axId val="39358219"/>
        <c:scaling>
          <c:orientation val="maxMin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975" b="1" i="0" u="none" baseline="0">
                <a:latin typeface="Arial"/>
                <a:ea typeface="Arial"/>
                <a:cs typeface="Arial"/>
              </a:defRPr>
            </a:pPr>
          </a:p>
        </c:txPr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t"/>
        <c:delete val="1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Tutti i collegi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465E75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'Voto di lista'!$B$17:$B$35</c:f>
              <c:strCache>
                <c:ptCount val="19"/>
                <c:pt idx="0">
                  <c:v>1 - Grande Centro UDEUR Altri</c:v>
                </c:pt>
                <c:pt idx="1">
                  <c:v>2 - Democrazia Cristiana per le Autonomie</c:v>
                </c:pt>
                <c:pt idx="2">
                  <c:v>3 - Fiamma Tricolore</c:v>
                </c:pt>
                <c:pt idx="3">
                  <c:v>4 - Lega Nord</c:v>
                </c:pt>
                <c:pt idx="4">
                  <c:v>5 - Partito Socialista - Nuovo PSI</c:v>
                </c:pt>
                <c:pt idx="5">
                  <c:v>6 - Forza Italia</c:v>
                </c:pt>
                <c:pt idx="6">
                  <c:v>7 - Libertas UDC</c:v>
                </c:pt>
                <c:pt idx="7">
                  <c:v>8 - Lista Consumatori</c:v>
                </c:pt>
                <c:pt idx="8">
                  <c:v>9 - Alleanza Nazionale</c:v>
                </c:pt>
                <c:pt idx="9">
                  <c:v>10 - Pensionati</c:v>
                </c:pt>
                <c:pt idx="10">
                  <c:v>11 - Con Masoero per la Valsesia</c:v>
                </c:pt>
                <c:pt idx="11">
                  <c:v>12 - Unità Socialista e Radicali - SDI</c:v>
                </c:pt>
                <c:pt idx="12">
                  <c:v>13 - L'Ulivo</c:v>
                </c:pt>
                <c:pt idx="13">
                  <c:v>14 - Rifondazione - Partito Comunista</c:v>
                </c:pt>
                <c:pt idx="14">
                  <c:v>15 - F.Verdi- Com.Italiani - Ins.a Sinistra</c:v>
                </c:pt>
                <c:pt idx="15">
                  <c:v>16 - Di Pietro - Italia dei Valori</c:v>
                </c:pt>
                <c:pt idx="16">
                  <c:v>17 - Vieni al Centro</c:v>
                </c:pt>
                <c:pt idx="17">
                  <c:v>18 - Libertas - Democrazia Cristiana</c:v>
                </c:pt>
                <c:pt idx="18">
                  <c:v>19 - Sì Ippodromo e Lavoro</c:v>
                </c:pt>
              </c:strCache>
            </c:strRef>
          </c:cat>
          <c:val>
            <c:numRef>
              <c:f>'Voto di lista'!$J$17:$J$35</c:f>
              <c:numCache>
                <c:ptCount val="19"/>
                <c:pt idx="0">
                  <c:v>0.008624004394397145</c:v>
                </c:pt>
                <c:pt idx="1">
                  <c:v>0.002691568250480637</c:v>
                </c:pt>
                <c:pt idx="2">
                  <c:v>0.014995880252677837</c:v>
                </c:pt>
                <c:pt idx="3">
                  <c:v>0.0925569898379566</c:v>
                </c:pt>
                <c:pt idx="4">
                  <c:v>0.021697335896731666</c:v>
                </c:pt>
                <c:pt idx="5">
                  <c:v>0.3414995880252678</c:v>
                </c:pt>
                <c:pt idx="6">
                  <c:v>0.02993683054106015</c:v>
                </c:pt>
                <c:pt idx="7">
                  <c:v>0.002856358143367207</c:v>
                </c:pt>
                <c:pt idx="8">
                  <c:v>0.09096402087338644</c:v>
                </c:pt>
                <c:pt idx="9">
                  <c:v>0.02037901675363911</c:v>
                </c:pt>
                <c:pt idx="10">
                  <c:v>0.0030760780005492996</c:v>
                </c:pt>
                <c:pt idx="11">
                  <c:v>0.019390277396319693</c:v>
                </c:pt>
                <c:pt idx="12">
                  <c:v>0.17379840703103544</c:v>
                </c:pt>
                <c:pt idx="13">
                  <c:v>0.07931886844273552</c:v>
                </c:pt>
                <c:pt idx="14">
                  <c:v>0.015435319967042022</c:v>
                </c:pt>
                <c:pt idx="15">
                  <c:v>0.016698709145839055</c:v>
                </c:pt>
                <c:pt idx="16">
                  <c:v>0.008074704751441912</c:v>
                </c:pt>
                <c:pt idx="17">
                  <c:v>0.00736061521560011</c:v>
                </c:pt>
                <c:pt idx="18">
                  <c:v>0.0506454270804724</c:v>
                </c:pt>
              </c:numCache>
            </c:numRef>
          </c:val>
        </c:ser>
        <c:axId val="33899141"/>
        <c:axId val="36656814"/>
      </c:barChart>
      <c:catAx>
        <c:axId val="33899141"/>
        <c:scaling>
          <c:orientation val="maxMin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t"/>
        <c:delete val="1"/>
        <c:majorTickMark val="out"/>
        <c:minorTickMark val="none"/>
        <c:tickLblPos val="nextTo"/>
        <c:crossAx val="33899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657225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676275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142875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647700"/>
        <a:ext cx="3190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4</xdr:row>
      <xdr:rowOff>0</xdr:rowOff>
    </xdr:from>
    <xdr:to>
      <xdr:col>10</xdr:col>
      <xdr:colOff>180975</xdr:colOff>
      <xdr:row>18</xdr:row>
      <xdr:rowOff>0</xdr:rowOff>
    </xdr:to>
    <xdr:graphicFrame>
      <xdr:nvGraphicFramePr>
        <xdr:cNvPr id="2" name="Chart 9"/>
        <xdr:cNvGraphicFramePr/>
      </xdr:nvGraphicFramePr>
      <xdr:xfrm>
        <a:off x="3200400" y="647700"/>
        <a:ext cx="32861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4</xdr:row>
      <xdr:rowOff>0</xdr:rowOff>
    </xdr:from>
    <xdr:to>
      <xdr:col>15</xdr:col>
      <xdr:colOff>85725</xdr:colOff>
      <xdr:row>18</xdr:row>
      <xdr:rowOff>9525</xdr:rowOff>
    </xdr:to>
    <xdr:graphicFrame>
      <xdr:nvGraphicFramePr>
        <xdr:cNvPr id="3" name="Chart 10"/>
        <xdr:cNvGraphicFramePr/>
      </xdr:nvGraphicFramePr>
      <xdr:xfrm>
        <a:off x="6486525" y="647700"/>
        <a:ext cx="33718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142875</xdr:colOff>
      <xdr:row>32</xdr:row>
      <xdr:rowOff>57150</xdr:rowOff>
    </xdr:to>
    <xdr:graphicFrame>
      <xdr:nvGraphicFramePr>
        <xdr:cNvPr id="4" name="Chart 11"/>
        <xdr:cNvGraphicFramePr/>
      </xdr:nvGraphicFramePr>
      <xdr:xfrm>
        <a:off x="0" y="2914650"/>
        <a:ext cx="31908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18</xdr:row>
      <xdr:rowOff>9525</xdr:rowOff>
    </xdr:from>
    <xdr:to>
      <xdr:col>10</xdr:col>
      <xdr:colOff>190500</xdr:colOff>
      <xdr:row>32</xdr:row>
      <xdr:rowOff>66675</xdr:rowOff>
    </xdr:to>
    <xdr:graphicFrame>
      <xdr:nvGraphicFramePr>
        <xdr:cNvPr id="5" name="Chart 12"/>
        <xdr:cNvGraphicFramePr/>
      </xdr:nvGraphicFramePr>
      <xdr:xfrm>
        <a:off x="3200400" y="2924175"/>
        <a:ext cx="32956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190500</xdr:colOff>
      <xdr:row>18</xdr:row>
      <xdr:rowOff>9525</xdr:rowOff>
    </xdr:from>
    <xdr:to>
      <xdr:col>15</xdr:col>
      <xdr:colOff>85725</xdr:colOff>
      <xdr:row>32</xdr:row>
      <xdr:rowOff>57150</xdr:rowOff>
    </xdr:to>
    <xdr:graphicFrame>
      <xdr:nvGraphicFramePr>
        <xdr:cNvPr id="6" name="Chart 13"/>
        <xdr:cNvGraphicFramePr/>
      </xdr:nvGraphicFramePr>
      <xdr:xfrm>
        <a:off x="6496050" y="2924175"/>
        <a:ext cx="33623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552450</xdr:colOff>
      <xdr:row>3</xdr:row>
      <xdr:rowOff>114300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381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15</xdr:col>
      <xdr:colOff>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9525" y="838200"/>
        <a:ext cx="91344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219075</xdr:rowOff>
    </xdr:from>
    <xdr:to>
      <xdr:col>0</xdr:col>
      <xdr:colOff>552450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90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219075</xdr:rowOff>
    </xdr:from>
    <xdr:to>
      <xdr:col>0</xdr:col>
      <xdr:colOff>561975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14</xdr:col>
      <xdr:colOff>200025</xdr:colOff>
      <xdr:row>41</xdr:row>
      <xdr:rowOff>85725</xdr:rowOff>
    </xdr:to>
    <xdr:graphicFrame>
      <xdr:nvGraphicFramePr>
        <xdr:cNvPr id="2" name="Chart 3"/>
        <xdr:cNvGraphicFramePr/>
      </xdr:nvGraphicFramePr>
      <xdr:xfrm>
        <a:off x="0" y="790575"/>
        <a:ext cx="8734425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Elezioni%20Provinciali%202007\prov1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Elezioni%20Provinciali%202007\prov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Elezioni%20Provinciali%202007\prov3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Elezioni%20Provinciali%202007\prov4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Elezioni%20Provinciali%202007\prov5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Elezioni%20Provinciali%202007\prov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Pres."/>
      <sheetName val="Riepil. voti Pres."/>
      <sheetName val="Grafico Pres."/>
      <sheetName val="Raccolta voti lista"/>
      <sheetName val="Riepil. voti lista Video"/>
      <sheetName val="Riepil. voti lista Stampa"/>
      <sheetName val="Comun.Pres."/>
      <sheetName val="Comun.Gruppi"/>
    </sheetNames>
    <sheetDataSet>
      <sheetData sheetId="0">
        <row r="19">
          <cell r="A19" t="str">
            <v>1 - TEONESTO FRANCHINO</v>
          </cell>
          <cell r="C19">
            <v>51</v>
          </cell>
          <cell r="AA19">
            <v>0.015129041827350934</v>
          </cell>
        </row>
        <row r="20">
          <cell r="A20" t="str">
            <v>2 - RENZO MASOERO</v>
          </cell>
          <cell r="C20">
            <v>1939</v>
          </cell>
          <cell r="AA20">
            <v>0.5752002373183032</v>
          </cell>
        </row>
        <row r="21">
          <cell r="A21" t="str">
            <v>3 - FRANCESCO CARCO'</v>
          </cell>
          <cell r="C21">
            <v>1174</v>
          </cell>
          <cell r="AA21">
            <v>0.34826460990803915</v>
          </cell>
        </row>
        <row r="22">
          <cell r="A22" t="str">
            <v>4 - RENZO DEBIANCHI</v>
          </cell>
          <cell r="C22">
            <v>38</v>
          </cell>
          <cell r="AA22">
            <v>0.011272619400771285</v>
          </cell>
        </row>
        <row r="23">
          <cell r="A23" t="str">
            <v>5 - ANGELO BRESCIANI</v>
          </cell>
          <cell r="C23">
            <v>35</v>
          </cell>
          <cell r="AA23">
            <v>0.010382675763868289</v>
          </cell>
        </row>
        <row r="24">
          <cell r="A24" t="str">
            <v>6 - GIAN MARIO FERRARIS</v>
          </cell>
          <cell r="C24">
            <v>134</v>
          </cell>
          <cell r="AA24">
            <v>0.03975081578166716</v>
          </cell>
        </row>
        <row r="26">
          <cell r="C26">
            <v>3371</v>
          </cell>
          <cell r="AA26">
            <v>1</v>
          </cell>
        </row>
        <row r="27">
          <cell r="C27">
            <v>8</v>
          </cell>
        </row>
        <row r="30">
          <cell r="A30" t="str">
            <v>1 - TEONESTO FRANCHINO</v>
          </cell>
          <cell r="C30">
            <v>16</v>
          </cell>
        </row>
        <row r="31">
          <cell r="A31" t="str">
            <v>2 - RENZO MASOERO</v>
          </cell>
          <cell r="C31">
            <v>301</v>
          </cell>
        </row>
        <row r="32">
          <cell r="A32" t="str">
            <v>3 - FRANCESCO CARCO'</v>
          </cell>
          <cell r="C32">
            <v>297</v>
          </cell>
        </row>
        <row r="33">
          <cell r="A33" t="str">
            <v>4 - RENZO DEBIANCHI</v>
          </cell>
          <cell r="C33">
            <v>8</v>
          </cell>
        </row>
        <row r="34">
          <cell r="A34" t="str">
            <v>5 - ANGELO BRESCIANI</v>
          </cell>
          <cell r="C34">
            <v>3</v>
          </cell>
        </row>
        <row r="35">
          <cell r="A35" t="str">
            <v>6 - GIAN MARIO FERRARIS</v>
          </cell>
          <cell r="C35">
            <v>14</v>
          </cell>
        </row>
      </sheetData>
      <sheetData sheetId="3">
        <row r="7">
          <cell r="C7">
            <v>2724</v>
          </cell>
        </row>
        <row r="8">
          <cell r="C8">
            <v>3213</v>
          </cell>
        </row>
        <row r="9">
          <cell r="C9">
            <v>5937</v>
          </cell>
        </row>
        <row r="10">
          <cell r="C10">
            <v>1633</v>
          </cell>
        </row>
        <row r="11">
          <cell r="C11">
            <v>1915</v>
          </cell>
        </row>
        <row r="12">
          <cell r="C12">
            <v>3548</v>
          </cell>
        </row>
        <row r="13">
          <cell r="C13">
            <v>42</v>
          </cell>
        </row>
        <row r="14">
          <cell r="C14">
            <v>135</v>
          </cell>
        </row>
        <row r="15">
          <cell r="C15">
            <v>177</v>
          </cell>
        </row>
        <row r="16">
          <cell r="B16" t="str">
            <v>Totale voti validi espressi per il solo presidente</v>
          </cell>
          <cell r="C16">
            <v>639</v>
          </cell>
        </row>
        <row r="17">
          <cell r="B17" t="str">
            <v>1 - Grande Centro UDEUR Altri</v>
          </cell>
          <cell r="C17">
            <v>35</v>
          </cell>
        </row>
        <row r="18">
          <cell r="B18" t="str">
            <v>2 - Democrazia Cristiana per le Autonomie</v>
          </cell>
          <cell r="C18">
            <v>8</v>
          </cell>
        </row>
        <row r="19">
          <cell r="B19" t="str">
            <v>3 - Fiamma Tricolore</v>
          </cell>
          <cell r="C19">
            <v>42</v>
          </cell>
        </row>
        <row r="20">
          <cell r="B20" t="str">
            <v>4 - Lega Nord</v>
          </cell>
          <cell r="C20">
            <v>220</v>
          </cell>
        </row>
        <row r="21">
          <cell r="B21" t="str">
            <v>5 - Partito Socialista - Nuovo PSI</v>
          </cell>
          <cell r="C21">
            <v>43</v>
          </cell>
        </row>
        <row r="22">
          <cell r="B22" t="str">
            <v>6 - Forza Italia</v>
          </cell>
          <cell r="C22">
            <v>911</v>
          </cell>
        </row>
        <row r="23">
          <cell r="B23" t="str">
            <v>7 - Libertas UDC</v>
          </cell>
          <cell r="C23">
            <v>86</v>
          </cell>
        </row>
        <row r="24">
          <cell r="B24" t="str">
            <v>8 - Lista Consumatori</v>
          </cell>
          <cell r="C24">
            <v>11</v>
          </cell>
        </row>
        <row r="25">
          <cell r="B25" t="str">
            <v>9 - Alleanza Nazionale</v>
          </cell>
          <cell r="C25">
            <v>248</v>
          </cell>
        </row>
        <row r="26">
          <cell r="B26" t="str">
            <v>10 - Pensionati</v>
          </cell>
          <cell r="C26">
            <v>58</v>
          </cell>
        </row>
        <row r="27">
          <cell r="B27" t="str">
            <v>11 - Con Masoero per la Valsesia</v>
          </cell>
          <cell r="C27">
            <v>11</v>
          </cell>
        </row>
        <row r="28">
          <cell r="B28" t="str">
            <v>12 - Unità Socialista e Radicali - SDI</v>
          </cell>
          <cell r="C28">
            <v>19</v>
          </cell>
        </row>
        <row r="29">
          <cell r="B29" t="str">
            <v>13 - L'Ulivo</v>
          </cell>
          <cell r="C29">
            <v>581</v>
          </cell>
        </row>
        <row r="30">
          <cell r="B30" t="str">
            <v>14 - Rifondazione - Partito Comunista</v>
          </cell>
          <cell r="C30">
            <v>192</v>
          </cell>
        </row>
        <row r="31">
          <cell r="B31" t="str">
            <v>15 - F.Verdi- Com.Italiani - Ins.a Sinistra</v>
          </cell>
          <cell r="C31">
            <v>52</v>
          </cell>
        </row>
        <row r="32">
          <cell r="B32" t="str">
            <v>16 - Di Pietro - Italia dei Valori</v>
          </cell>
          <cell r="C32">
            <v>33</v>
          </cell>
        </row>
        <row r="33">
          <cell r="B33" t="str">
            <v>17 - Vieni al Centro</v>
          </cell>
          <cell r="C33">
            <v>30</v>
          </cell>
        </row>
        <row r="34">
          <cell r="B34" t="str">
            <v>18 - Libertas - Democrazia Cristiana</v>
          </cell>
          <cell r="C34">
            <v>32</v>
          </cell>
        </row>
        <row r="35">
          <cell r="B35" t="str">
            <v>19 - Sì Ippodromo e Lavoro</v>
          </cell>
          <cell r="C35">
            <v>120</v>
          </cell>
        </row>
        <row r="36">
          <cell r="C36">
            <v>2732</v>
          </cell>
        </row>
        <row r="38">
          <cell r="B38" t="str">
            <v>Schede contestate e non attribuite</v>
          </cell>
          <cell r="C38">
            <v>0</v>
          </cell>
        </row>
        <row r="41">
          <cell r="C41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Pres."/>
      <sheetName val="Riepil. voti Pres."/>
      <sheetName val="Grafico Pres."/>
      <sheetName val="Raccolta voti lista"/>
      <sheetName val="Riepil. voti lista Video"/>
      <sheetName val="Riepil. voti lista Stampa"/>
      <sheetName val="Comun.Pres."/>
      <sheetName val="Comun.Gruppi"/>
    </sheetNames>
    <sheetDataSet>
      <sheetData sheetId="0">
        <row r="19">
          <cell r="C19">
            <v>24</v>
          </cell>
          <cell r="AA19">
            <v>0.007434944237918215</v>
          </cell>
        </row>
        <row r="20">
          <cell r="C20">
            <v>1903</v>
          </cell>
          <cell r="AA20">
            <v>0.5895291201982652</v>
          </cell>
        </row>
        <row r="21">
          <cell r="C21">
            <v>1133</v>
          </cell>
          <cell r="AA21">
            <v>0.3509913258983891</v>
          </cell>
        </row>
        <row r="22">
          <cell r="C22">
            <v>12</v>
          </cell>
          <cell r="AA22">
            <v>0.0037174721189591076</v>
          </cell>
        </row>
        <row r="23">
          <cell r="C23">
            <v>18</v>
          </cell>
          <cell r="AA23">
            <v>0.0055762081784386614</v>
          </cell>
        </row>
        <row r="24">
          <cell r="C24">
            <v>138</v>
          </cell>
          <cell r="AA24">
            <v>0.04275092936802974</v>
          </cell>
        </row>
        <row r="26">
          <cell r="C26">
            <v>3228</v>
          </cell>
          <cell r="AA26">
            <v>1</v>
          </cell>
        </row>
        <row r="27">
          <cell r="C27">
            <v>7</v>
          </cell>
        </row>
        <row r="30">
          <cell r="C30">
            <v>6</v>
          </cell>
        </row>
        <row r="31">
          <cell r="C31">
            <v>218</v>
          </cell>
        </row>
        <row r="32">
          <cell r="C32">
            <v>306</v>
          </cell>
        </row>
        <row r="33">
          <cell r="C33">
            <v>4</v>
          </cell>
        </row>
        <row r="34">
          <cell r="C34">
            <v>1</v>
          </cell>
        </row>
        <row r="35">
          <cell r="C35">
            <v>9</v>
          </cell>
        </row>
      </sheetData>
      <sheetData sheetId="3">
        <row r="7">
          <cell r="C7">
            <v>2574</v>
          </cell>
        </row>
        <row r="8">
          <cell r="C8">
            <v>2782</v>
          </cell>
        </row>
        <row r="9">
          <cell r="C9">
            <v>5356</v>
          </cell>
        </row>
        <row r="10">
          <cell r="C10">
            <v>1692</v>
          </cell>
        </row>
        <row r="11">
          <cell r="C11">
            <v>1755</v>
          </cell>
        </row>
        <row r="12">
          <cell r="C12">
            <v>3447</v>
          </cell>
        </row>
        <row r="13">
          <cell r="C13">
            <v>58</v>
          </cell>
        </row>
        <row r="14">
          <cell r="C14">
            <v>161</v>
          </cell>
        </row>
        <row r="15">
          <cell r="C15">
            <v>219</v>
          </cell>
        </row>
        <row r="16">
          <cell r="C16">
            <v>544</v>
          </cell>
        </row>
        <row r="17">
          <cell r="C17">
            <v>18</v>
          </cell>
        </row>
        <row r="18">
          <cell r="C18">
            <v>8</v>
          </cell>
        </row>
        <row r="19">
          <cell r="C19">
            <v>44</v>
          </cell>
        </row>
        <row r="20">
          <cell r="C20">
            <v>281</v>
          </cell>
        </row>
        <row r="21">
          <cell r="C21">
            <v>51</v>
          </cell>
        </row>
        <row r="22">
          <cell r="C22">
            <v>998</v>
          </cell>
        </row>
        <row r="23">
          <cell r="C23">
            <v>49</v>
          </cell>
        </row>
        <row r="24">
          <cell r="C24">
            <v>11</v>
          </cell>
        </row>
        <row r="25">
          <cell r="C25">
            <v>197</v>
          </cell>
        </row>
        <row r="26">
          <cell r="C26">
            <v>37</v>
          </cell>
        </row>
        <row r="27">
          <cell r="C27">
            <v>9</v>
          </cell>
        </row>
        <row r="28">
          <cell r="C28">
            <v>56</v>
          </cell>
        </row>
        <row r="29">
          <cell r="C29">
            <v>475</v>
          </cell>
        </row>
        <row r="30">
          <cell r="C30">
            <v>212</v>
          </cell>
        </row>
        <row r="31">
          <cell r="C31">
            <v>39</v>
          </cell>
        </row>
        <row r="32">
          <cell r="C32">
            <v>45</v>
          </cell>
        </row>
        <row r="33">
          <cell r="C33">
            <v>8</v>
          </cell>
        </row>
        <row r="34">
          <cell r="C34">
            <v>17</v>
          </cell>
        </row>
        <row r="35">
          <cell r="C35">
            <v>129</v>
          </cell>
        </row>
        <row r="36">
          <cell r="C36">
            <v>2684</v>
          </cell>
        </row>
        <row r="38">
          <cell r="C38">
            <v>0</v>
          </cell>
        </row>
        <row r="41">
          <cell r="C41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Pres."/>
      <sheetName val="Riepil. voti Pres."/>
      <sheetName val="Grafico Pres."/>
      <sheetName val="Raccolta voti lista"/>
      <sheetName val="Riepil. voti lista Video"/>
      <sheetName val="Riepil. voti lista Stampa"/>
      <sheetName val="Comun.Pres."/>
      <sheetName val="Comun.Gruppi"/>
    </sheetNames>
    <sheetDataSet>
      <sheetData sheetId="0">
        <row r="19">
          <cell r="C19">
            <v>53</v>
          </cell>
          <cell r="AA19">
            <v>0.014933784164553396</v>
          </cell>
        </row>
        <row r="20">
          <cell r="C20">
            <v>2035</v>
          </cell>
          <cell r="AA20">
            <v>0.5734009580163426</v>
          </cell>
        </row>
        <row r="21">
          <cell r="C21">
            <v>1233</v>
          </cell>
          <cell r="AA21">
            <v>0.3474218089602705</v>
          </cell>
        </row>
        <row r="22">
          <cell r="C22">
            <v>26</v>
          </cell>
          <cell r="AA22">
            <v>0.007326007326007326</v>
          </cell>
        </row>
        <row r="23">
          <cell r="C23">
            <v>26</v>
          </cell>
          <cell r="AA23">
            <v>0.007326007326007326</v>
          </cell>
        </row>
        <row r="24">
          <cell r="C24">
            <v>176</v>
          </cell>
          <cell r="AA24">
            <v>0.04959143420681882</v>
          </cell>
        </row>
        <row r="26">
          <cell r="C26">
            <v>3549</v>
          </cell>
          <cell r="AA26">
            <v>0.9999999999999999</v>
          </cell>
        </row>
        <row r="27">
          <cell r="C27">
            <v>7</v>
          </cell>
        </row>
        <row r="30">
          <cell r="C30">
            <v>19</v>
          </cell>
        </row>
        <row r="31">
          <cell r="C31">
            <v>285</v>
          </cell>
        </row>
        <row r="32">
          <cell r="C32">
            <v>395</v>
          </cell>
        </row>
        <row r="33">
          <cell r="C33">
            <v>7</v>
          </cell>
        </row>
        <row r="34">
          <cell r="C34">
            <v>5</v>
          </cell>
        </row>
        <row r="35">
          <cell r="C35">
            <v>25</v>
          </cell>
        </row>
      </sheetData>
      <sheetData sheetId="3">
        <row r="7">
          <cell r="C7">
            <v>2887</v>
          </cell>
        </row>
        <row r="8">
          <cell r="C8">
            <v>3170</v>
          </cell>
        </row>
        <row r="9">
          <cell r="C9">
            <v>6057</v>
          </cell>
        </row>
        <row r="10">
          <cell r="C10">
            <v>1815</v>
          </cell>
        </row>
        <row r="11">
          <cell r="C11">
            <v>1952</v>
          </cell>
        </row>
        <row r="12">
          <cell r="C12">
            <v>3767</v>
          </cell>
        </row>
        <row r="13">
          <cell r="C13">
            <v>54</v>
          </cell>
        </row>
        <row r="14">
          <cell r="C14">
            <v>164</v>
          </cell>
        </row>
        <row r="15">
          <cell r="C15">
            <v>218</v>
          </cell>
        </row>
        <row r="16">
          <cell r="C16">
            <v>736</v>
          </cell>
        </row>
        <row r="17">
          <cell r="C17">
            <v>34</v>
          </cell>
        </row>
        <row r="18">
          <cell r="C18">
            <v>8</v>
          </cell>
        </row>
        <row r="19">
          <cell r="C19">
            <v>38</v>
          </cell>
        </row>
        <row r="20">
          <cell r="C20">
            <v>269</v>
          </cell>
        </row>
        <row r="21">
          <cell r="C21">
            <v>48</v>
          </cell>
        </row>
        <row r="22">
          <cell r="C22">
            <v>930</v>
          </cell>
        </row>
        <row r="23">
          <cell r="C23">
            <v>123</v>
          </cell>
        </row>
        <row r="24">
          <cell r="C24">
            <v>15</v>
          </cell>
        </row>
        <row r="25">
          <cell r="C25">
            <v>259</v>
          </cell>
        </row>
        <row r="26">
          <cell r="C26">
            <v>51</v>
          </cell>
        </row>
        <row r="27">
          <cell r="C27">
            <v>9</v>
          </cell>
        </row>
        <row r="28">
          <cell r="C28">
            <v>49</v>
          </cell>
        </row>
        <row r="29">
          <cell r="C29">
            <v>436</v>
          </cell>
        </row>
        <row r="30">
          <cell r="C30">
            <v>246</v>
          </cell>
        </row>
        <row r="31">
          <cell r="C31">
            <v>40</v>
          </cell>
        </row>
        <row r="32">
          <cell r="C32">
            <v>67</v>
          </cell>
        </row>
        <row r="33">
          <cell r="C33">
            <v>19</v>
          </cell>
        </row>
        <row r="34">
          <cell r="C34">
            <v>21</v>
          </cell>
        </row>
        <row r="35">
          <cell r="C35">
            <v>151</v>
          </cell>
        </row>
        <row r="36">
          <cell r="C36">
            <v>2813</v>
          </cell>
        </row>
        <row r="38">
          <cell r="C38">
            <v>0</v>
          </cell>
        </row>
        <row r="41">
          <cell r="C41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Pres."/>
      <sheetName val="Riepil. voti Pres."/>
      <sheetName val="Grafico Pres."/>
      <sheetName val="Raccolta voti lista"/>
      <sheetName val="Riepil. voti lista Video"/>
      <sheetName val="Riepil. voti lista Stampa"/>
      <sheetName val="Comun.Pres."/>
      <sheetName val="Comun.Gruppi"/>
    </sheetNames>
    <sheetDataSet>
      <sheetData sheetId="0">
        <row r="19">
          <cell r="C19">
            <v>35</v>
          </cell>
          <cell r="AA19">
            <v>0.009088548428979486</v>
          </cell>
        </row>
        <row r="20">
          <cell r="C20">
            <v>2340</v>
          </cell>
          <cell r="AA20">
            <v>0.6076343806803428</v>
          </cell>
        </row>
        <row r="21">
          <cell r="C21">
            <v>1253</v>
          </cell>
          <cell r="AA21">
            <v>0.3253700337574656</v>
          </cell>
        </row>
        <row r="22">
          <cell r="C22">
            <v>41</v>
          </cell>
          <cell r="AA22">
            <v>0.010646585302518826</v>
          </cell>
        </row>
        <row r="23">
          <cell r="C23">
            <v>31</v>
          </cell>
          <cell r="AA23">
            <v>0.00804985717995326</v>
          </cell>
        </row>
        <row r="24">
          <cell r="C24">
            <v>151</v>
          </cell>
          <cell r="AA24">
            <v>0.03921059465074007</v>
          </cell>
        </row>
        <row r="26">
          <cell r="C26">
            <v>3851</v>
          </cell>
          <cell r="AA26">
            <v>0.9999999999999999</v>
          </cell>
        </row>
        <row r="27">
          <cell r="C27">
            <v>9</v>
          </cell>
        </row>
        <row r="30">
          <cell r="C30">
            <v>12</v>
          </cell>
        </row>
        <row r="31">
          <cell r="C31">
            <v>335</v>
          </cell>
        </row>
        <row r="32">
          <cell r="C32">
            <v>435</v>
          </cell>
        </row>
        <row r="33">
          <cell r="C33">
            <v>14</v>
          </cell>
        </row>
        <row r="34">
          <cell r="C34">
            <v>4</v>
          </cell>
        </row>
        <row r="35">
          <cell r="C35">
            <v>13</v>
          </cell>
        </row>
      </sheetData>
      <sheetData sheetId="3">
        <row r="7">
          <cell r="C7">
            <v>3002</v>
          </cell>
        </row>
        <row r="8">
          <cell r="C8">
            <v>3581</v>
          </cell>
        </row>
        <row r="9">
          <cell r="C9">
            <v>6583</v>
          </cell>
        </row>
        <row r="10">
          <cell r="C10">
            <v>1896</v>
          </cell>
        </row>
        <row r="11">
          <cell r="C11">
            <v>2162</v>
          </cell>
        </row>
        <row r="12">
          <cell r="C12">
            <v>4058</v>
          </cell>
        </row>
        <row r="13">
          <cell r="C13">
            <v>51</v>
          </cell>
        </row>
        <row r="14">
          <cell r="C14">
            <v>156</v>
          </cell>
        </row>
        <row r="15">
          <cell r="C15">
            <v>207</v>
          </cell>
        </row>
        <row r="16">
          <cell r="C16">
            <v>813</v>
          </cell>
        </row>
        <row r="17">
          <cell r="C17">
            <v>23</v>
          </cell>
        </row>
        <row r="18">
          <cell r="C18">
            <v>7</v>
          </cell>
        </row>
        <row r="19">
          <cell r="C19">
            <v>51</v>
          </cell>
        </row>
        <row r="20">
          <cell r="C20">
            <v>298</v>
          </cell>
        </row>
        <row r="21">
          <cell r="C21">
            <v>61</v>
          </cell>
        </row>
        <row r="22">
          <cell r="C22">
            <v>1080</v>
          </cell>
        </row>
        <row r="23">
          <cell r="C23">
            <v>114</v>
          </cell>
        </row>
        <row r="24">
          <cell r="C24">
            <v>2</v>
          </cell>
        </row>
        <row r="25">
          <cell r="C25">
            <v>341</v>
          </cell>
        </row>
        <row r="26">
          <cell r="C26">
            <v>43</v>
          </cell>
        </row>
        <row r="27">
          <cell r="C27">
            <v>10</v>
          </cell>
        </row>
        <row r="28">
          <cell r="C28">
            <v>51</v>
          </cell>
        </row>
        <row r="29">
          <cell r="C29">
            <v>425</v>
          </cell>
        </row>
        <row r="30">
          <cell r="C30">
            <v>235</v>
          </cell>
        </row>
        <row r="31">
          <cell r="C31">
            <v>39</v>
          </cell>
        </row>
        <row r="32">
          <cell r="C32">
            <v>67</v>
          </cell>
        </row>
        <row r="33">
          <cell r="C33">
            <v>27</v>
          </cell>
        </row>
        <row r="34">
          <cell r="C34">
            <v>26</v>
          </cell>
        </row>
        <row r="35">
          <cell r="C35">
            <v>138</v>
          </cell>
        </row>
        <row r="36">
          <cell r="C36">
            <v>3038</v>
          </cell>
        </row>
        <row r="38">
          <cell r="C38">
            <v>0</v>
          </cell>
        </row>
        <row r="41">
          <cell r="C41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Pres."/>
      <sheetName val="Riepil. voti Pres."/>
      <sheetName val="Grafico Pres."/>
      <sheetName val="Raccolta voti lista"/>
      <sheetName val="Riepil. voti lista Video"/>
      <sheetName val="Riepil. voti lista Stampa"/>
      <sheetName val="Comun.Pres."/>
      <sheetName val="Comun.Gruppi"/>
    </sheetNames>
    <sheetDataSet>
      <sheetData sheetId="0">
        <row r="19">
          <cell r="C19">
            <v>37</v>
          </cell>
          <cell r="AA19">
            <v>0.0074929121101660594</v>
          </cell>
        </row>
        <row r="20">
          <cell r="C20">
            <v>2924</v>
          </cell>
          <cell r="AA20">
            <v>0.5921425678412313</v>
          </cell>
        </row>
        <row r="21">
          <cell r="C21">
            <v>1682</v>
          </cell>
          <cell r="AA21">
            <v>0.3406237343053868</v>
          </cell>
        </row>
        <row r="22">
          <cell r="C22">
            <v>57</v>
          </cell>
          <cell r="AA22">
            <v>0.011543134872417983</v>
          </cell>
        </row>
        <row r="23">
          <cell r="C23">
            <v>22</v>
          </cell>
          <cell r="AA23">
            <v>0.0044552450384771165</v>
          </cell>
        </row>
        <row r="24">
          <cell r="C24">
            <v>216</v>
          </cell>
          <cell r="AA24">
            <v>0.04374240583232078</v>
          </cell>
        </row>
        <row r="26">
          <cell r="C26">
            <v>4938</v>
          </cell>
          <cell r="AA26">
            <v>1</v>
          </cell>
        </row>
        <row r="27">
          <cell r="C27">
            <v>11</v>
          </cell>
        </row>
        <row r="30">
          <cell r="C30">
            <v>9</v>
          </cell>
        </row>
        <row r="31">
          <cell r="C31">
            <v>442</v>
          </cell>
        </row>
        <row r="32">
          <cell r="C32">
            <v>443</v>
          </cell>
        </row>
        <row r="33">
          <cell r="C33">
            <v>14</v>
          </cell>
        </row>
        <row r="34">
          <cell r="C34">
            <v>0</v>
          </cell>
        </row>
        <row r="35">
          <cell r="C35">
            <v>26</v>
          </cell>
        </row>
      </sheetData>
      <sheetData sheetId="3">
        <row r="7">
          <cell r="C7">
            <v>4052</v>
          </cell>
        </row>
        <row r="8">
          <cell r="C8">
            <v>4790</v>
          </cell>
        </row>
        <row r="9">
          <cell r="C9">
            <v>8842</v>
          </cell>
        </row>
        <row r="10">
          <cell r="C10">
            <v>2454</v>
          </cell>
        </row>
        <row r="11">
          <cell r="C11">
            <v>2775</v>
          </cell>
        </row>
        <row r="12">
          <cell r="C12">
            <v>5229</v>
          </cell>
        </row>
        <row r="13">
          <cell r="C13">
            <v>81</v>
          </cell>
        </row>
        <row r="14">
          <cell r="C14">
            <v>210</v>
          </cell>
        </row>
        <row r="15">
          <cell r="C15">
            <v>291</v>
          </cell>
        </row>
        <row r="16">
          <cell r="C16">
            <v>934</v>
          </cell>
        </row>
        <row r="17">
          <cell r="C17">
            <v>28</v>
          </cell>
        </row>
        <row r="18">
          <cell r="C18">
            <v>5</v>
          </cell>
        </row>
        <row r="19">
          <cell r="C19">
            <v>58</v>
          </cell>
        </row>
        <row r="20">
          <cell r="C20">
            <v>403</v>
          </cell>
        </row>
        <row r="21">
          <cell r="C21">
            <v>82</v>
          </cell>
        </row>
        <row r="22">
          <cell r="C22">
            <v>1214</v>
          </cell>
        </row>
        <row r="23">
          <cell r="C23">
            <v>131</v>
          </cell>
        </row>
        <row r="24">
          <cell r="C24">
            <v>7</v>
          </cell>
        </row>
        <row r="25">
          <cell r="C25">
            <v>421</v>
          </cell>
        </row>
        <row r="26">
          <cell r="C26">
            <v>150</v>
          </cell>
        </row>
        <row r="27">
          <cell r="C27">
            <v>11</v>
          </cell>
        </row>
        <row r="28">
          <cell r="C28">
            <v>120</v>
          </cell>
        </row>
        <row r="29">
          <cell r="C29">
            <v>770</v>
          </cell>
        </row>
        <row r="30">
          <cell r="C30">
            <v>255</v>
          </cell>
        </row>
        <row r="31">
          <cell r="C31">
            <v>45</v>
          </cell>
        </row>
        <row r="32">
          <cell r="C32">
            <v>49</v>
          </cell>
        </row>
        <row r="33">
          <cell r="C33">
            <v>43</v>
          </cell>
        </row>
        <row r="34">
          <cell r="C34">
            <v>22</v>
          </cell>
        </row>
        <row r="35">
          <cell r="C35">
            <v>190</v>
          </cell>
        </row>
        <row r="36">
          <cell r="C36">
            <v>4004</v>
          </cell>
        </row>
        <row r="38">
          <cell r="C38">
            <v>0</v>
          </cell>
        </row>
        <row r="41">
          <cell r="C41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Pres."/>
      <sheetName val="Riepil. voti Pres."/>
      <sheetName val="Grafico Pres."/>
      <sheetName val="Raccolta voti lista"/>
      <sheetName val="Riepil. voti lista Video"/>
      <sheetName val="Riepil. voti lista Stampa"/>
      <sheetName val="Comun.Pres."/>
      <sheetName val="Comun.Gruppi"/>
    </sheetNames>
    <sheetDataSet>
      <sheetData sheetId="0">
        <row r="19">
          <cell r="C19">
            <v>22</v>
          </cell>
          <cell r="AA19">
            <v>0.006102635228848821</v>
          </cell>
        </row>
        <row r="20">
          <cell r="C20">
            <v>1990</v>
          </cell>
          <cell r="AA20">
            <v>0.5520110957004161</v>
          </cell>
        </row>
        <row r="21">
          <cell r="C21">
            <v>1338</v>
          </cell>
          <cell r="AA21">
            <v>0.37115117891816923</v>
          </cell>
        </row>
        <row r="22">
          <cell r="C22">
            <v>24</v>
          </cell>
          <cell r="AA22">
            <v>0.00665742024965326</v>
          </cell>
        </row>
        <row r="23">
          <cell r="C23">
            <v>17</v>
          </cell>
          <cell r="AA23">
            <v>0.004715672676837725</v>
          </cell>
        </row>
        <row r="24">
          <cell r="C24">
            <v>214</v>
          </cell>
          <cell r="AA24">
            <v>0.059361997226074895</v>
          </cell>
        </row>
        <row r="26">
          <cell r="C26">
            <v>3605</v>
          </cell>
          <cell r="AA26">
            <v>1</v>
          </cell>
        </row>
        <row r="27">
          <cell r="C27">
            <v>7</v>
          </cell>
        </row>
        <row r="30">
          <cell r="C30">
            <v>3</v>
          </cell>
        </row>
        <row r="31">
          <cell r="C31">
            <v>253</v>
          </cell>
        </row>
        <row r="32">
          <cell r="C32">
            <v>390</v>
          </cell>
        </row>
        <row r="33">
          <cell r="C33">
            <v>4</v>
          </cell>
        </row>
        <row r="34">
          <cell r="C34">
            <v>1</v>
          </cell>
        </row>
        <row r="35">
          <cell r="C35">
            <v>20</v>
          </cell>
        </row>
      </sheetData>
      <sheetData sheetId="3">
        <row r="7">
          <cell r="C7">
            <v>2838</v>
          </cell>
        </row>
        <row r="8">
          <cell r="C8">
            <v>2976</v>
          </cell>
        </row>
        <row r="9">
          <cell r="C9">
            <v>5814</v>
          </cell>
        </row>
        <row r="10">
          <cell r="C10">
            <v>1867</v>
          </cell>
        </row>
        <row r="11">
          <cell r="C11">
            <v>1930</v>
          </cell>
        </row>
        <row r="12">
          <cell r="C12">
            <v>3797</v>
          </cell>
        </row>
        <row r="13">
          <cell r="C13">
            <v>42</v>
          </cell>
        </row>
        <row r="14">
          <cell r="C14">
            <v>148</v>
          </cell>
        </row>
        <row r="15">
          <cell r="C15">
            <v>190</v>
          </cell>
        </row>
        <row r="16">
          <cell r="C16">
            <v>671</v>
          </cell>
        </row>
        <row r="17">
          <cell r="C17">
            <v>19</v>
          </cell>
        </row>
        <row r="18">
          <cell r="C18">
            <v>13</v>
          </cell>
        </row>
        <row r="19">
          <cell r="C19">
            <v>40</v>
          </cell>
        </row>
        <row r="20">
          <cell r="C20">
            <v>214</v>
          </cell>
        </row>
        <row r="21">
          <cell r="C21">
            <v>110</v>
          </cell>
        </row>
        <row r="22">
          <cell r="C22">
            <v>1084</v>
          </cell>
        </row>
        <row r="23">
          <cell r="C23">
            <v>42</v>
          </cell>
        </row>
        <row r="24">
          <cell r="C24">
            <v>6</v>
          </cell>
        </row>
        <row r="25">
          <cell r="C25">
            <v>190</v>
          </cell>
        </row>
        <row r="26">
          <cell r="C26">
            <v>32</v>
          </cell>
        </row>
        <row r="27">
          <cell r="C27">
            <v>6</v>
          </cell>
        </row>
        <row r="28">
          <cell r="C28">
            <v>58</v>
          </cell>
        </row>
        <row r="29">
          <cell r="C29">
            <v>477</v>
          </cell>
        </row>
        <row r="30">
          <cell r="C30">
            <v>304</v>
          </cell>
        </row>
        <row r="31">
          <cell r="C31">
            <v>66</v>
          </cell>
        </row>
        <row r="32">
          <cell r="C32">
            <v>43</v>
          </cell>
        </row>
        <row r="33">
          <cell r="C33">
            <v>20</v>
          </cell>
        </row>
        <row r="34">
          <cell r="C34">
            <v>16</v>
          </cell>
        </row>
        <row r="35">
          <cell r="C35">
            <v>194</v>
          </cell>
        </row>
        <row r="36">
          <cell r="C36">
            <v>2934</v>
          </cell>
        </row>
        <row r="38">
          <cell r="C38">
            <v>2</v>
          </cell>
        </row>
        <row r="41"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27.7109375" style="0" customWidth="1"/>
    <col min="2" max="2" width="10.421875" style="21" customWidth="1"/>
    <col min="3" max="3" width="10.421875" style="0" customWidth="1"/>
    <col min="4" max="4" width="10.421875" style="21" customWidth="1"/>
    <col min="5" max="5" width="10.421875" style="0" customWidth="1"/>
    <col min="6" max="6" width="10.421875" style="21" customWidth="1"/>
    <col min="7" max="7" width="10.421875" style="0" customWidth="1"/>
    <col min="8" max="8" width="10.421875" style="21" customWidth="1"/>
    <col min="9" max="9" width="10.421875" style="1" customWidth="1"/>
    <col min="10" max="10" width="10.421875" style="21" customWidth="1"/>
    <col min="11" max="11" width="10.421875" style="1" customWidth="1"/>
    <col min="12" max="12" width="10.421875" style="21" customWidth="1"/>
    <col min="13" max="13" width="10.421875" style="1" customWidth="1"/>
    <col min="14" max="14" width="10.421875" style="21" customWidth="1"/>
    <col min="15" max="15" width="10.421875" style="0" customWidth="1"/>
  </cols>
  <sheetData>
    <row r="1" spans="1:24" ht="17.25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"/>
      <c r="Q1" s="6"/>
      <c r="R1" s="6"/>
      <c r="S1" s="6"/>
      <c r="T1" s="6"/>
      <c r="U1" s="6"/>
      <c r="V1" s="6"/>
      <c r="W1" s="6"/>
      <c r="X1" s="6"/>
    </row>
    <row r="2" spans="1:24" ht="17.2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"/>
      <c r="Q2" s="6"/>
      <c r="R2" s="6"/>
      <c r="S2" s="6"/>
      <c r="T2" s="6"/>
      <c r="U2" s="6"/>
      <c r="V2" s="6"/>
      <c r="W2" s="6"/>
      <c r="X2" s="6"/>
    </row>
    <row r="3" spans="1:24" ht="18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"/>
      <c r="Q3" s="6"/>
      <c r="R3" s="6"/>
      <c r="S3" s="6"/>
      <c r="T3" s="6"/>
      <c r="U3" s="6"/>
      <c r="V3" s="6"/>
      <c r="W3" s="6"/>
      <c r="X3" s="6"/>
    </row>
    <row r="4" spans="1:24" ht="12.75">
      <c r="A4" s="4"/>
      <c r="B4" s="7"/>
      <c r="C4" s="4"/>
      <c r="D4" s="7"/>
      <c r="E4" s="4"/>
      <c r="F4" s="7"/>
      <c r="G4" s="4"/>
      <c r="H4" s="7"/>
      <c r="I4" s="5"/>
      <c r="J4" s="7"/>
      <c r="K4" s="5"/>
      <c r="L4" s="7"/>
      <c r="M4" s="5"/>
      <c r="N4" s="7"/>
      <c r="O4" s="4"/>
      <c r="P4" s="6"/>
      <c r="Q4" s="6"/>
      <c r="R4" s="6"/>
      <c r="S4" s="6"/>
      <c r="T4" s="6"/>
      <c r="U4" s="6"/>
      <c r="V4" s="6"/>
      <c r="W4" s="6"/>
      <c r="X4" s="6"/>
    </row>
    <row r="5" spans="1:24" ht="18.75" customHeight="1">
      <c r="A5" s="4"/>
      <c r="B5" s="65" t="s">
        <v>4</v>
      </c>
      <c r="C5" s="65"/>
      <c r="D5" s="68" t="s">
        <v>5</v>
      </c>
      <c r="E5" s="68"/>
      <c r="F5" s="69" t="s">
        <v>6</v>
      </c>
      <c r="G5" s="69"/>
      <c r="H5" s="70" t="s">
        <v>7</v>
      </c>
      <c r="I5" s="70"/>
      <c r="J5" s="71" t="s">
        <v>8</v>
      </c>
      <c r="K5" s="71"/>
      <c r="L5" s="67" t="s">
        <v>9</v>
      </c>
      <c r="M5" s="67"/>
      <c r="N5" s="13" t="s">
        <v>28</v>
      </c>
      <c r="O5" s="13" t="s">
        <v>11</v>
      </c>
      <c r="P5" s="6"/>
      <c r="Q5" s="6"/>
      <c r="R5" s="6"/>
      <c r="S5" s="6"/>
      <c r="T5" s="6"/>
      <c r="U5" s="6"/>
      <c r="V5" s="6"/>
      <c r="W5" s="6"/>
      <c r="X5" s="6"/>
    </row>
    <row r="6" spans="1:24" ht="18.75" customHeight="1">
      <c r="A6" s="4"/>
      <c r="B6" s="7" t="s">
        <v>10</v>
      </c>
      <c r="C6" s="8" t="s">
        <v>11</v>
      </c>
      <c r="D6" s="7" t="s">
        <v>10</v>
      </c>
      <c r="E6" s="8" t="s">
        <v>11</v>
      </c>
      <c r="F6" s="7" t="s">
        <v>10</v>
      </c>
      <c r="G6" s="8" t="s">
        <v>11</v>
      </c>
      <c r="H6" s="7" t="s">
        <v>10</v>
      </c>
      <c r="I6" s="9" t="s">
        <v>11</v>
      </c>
      <c r="J6" s="7" t="s">
        <v>10</v>
      </c>
      <c r="K6" s="9" t="s">
        <v>11</v>
      </c>
      <c r="L6" s="7" t="s">
        <v>10</v>
      </c>
      <c r="M6" s="9" t="s">
        <v>11</v>
      </c>
      <c r="N6" s="25"/>
      <c r="O6" s="60" t="s">
        <v>12</v>
      </c>
      <c r="P6" s="6"/>
      <c r="Q6" s="6"/>
      <c r="R6" s="6"/>
      <c r="S6" s="6"/>
      <c r="T6" s="6"/>
      <c r="U6" s="6"/>
      <c r="V6" s="6"/>
      <c r="W6" s="6"/>
      <c r="X6" s="6"/>
    </row>
    <row r="7" spans="1:24" ht="18.75" customHeight="1">
      <c r="A7" s="4" t="s">
        <v>0</v>
      </c>
      <c r="B7" s="7"/>
      <c r="C7" s="10" t="s">
        <v>12</v>
      </c>
      <c r="D7" s="7"/>
      <c r="E7" s="10" t="s">
        <v>12</v>
      </c>
      <c r="F7" s="7"/>
      <c r="G7" s="10" t="s">
        <v>12</v>
      </c>
      <c r="H7" s="7"/>
      <c r="I7" s="5" t="s">
        <v>12</v>
      </c>
      <c r="J7" s="7"/>
      <c r="K7" s="5" t="s">
        <v>12</v>
      </c>
      <c r="L7" s="7"/>
      <c r="M7" s="5" t="s">
        <v>12</v>
      </c>
      <c r="N7" s="25"/>
      <c r="O7" s="61"/>
      <c r="P7" s="6"/>
      <c r="Q7" s="6"/>
      <c r="R7" s="6"/>
      <c r="S7" s="6"/>
      <c r="T7" s="6"/>
      <c r="U7" s="6"/>
      <c r="V7" s="6"/>
      <c r="W7" s="6"/>
      <c r="X7" s="6"/>
    </row>
    <row r="8" spans="1:24" ht="18.75" customHeight="1">
      <c r="A8" s="11" t="str">
        <f>'[1]Raccolta voti Pres.'!A19</f>
        <v>1 - TEONESTO FRANCHINO</v>
      </c>
      <c r="B8" s="23">
        <f>'[1]Raccolta voti Pres.'!C19</f>
        <v>51</v>
      </c>
      <c r="C8" s="15">
        <f>'[1]Raccolta voti Pres.'!AA19</f>
        <v>0.015129041827350934</v>
      </c>
      <c r="D8" s="23">
        <f>'[2]Raccolta voti Pres.'!C19</f>
        <v>24</v>
      </c>
      <c r="E8" s="15">
        <f>'[2]Raccolta voti Pres.'!AA19</f>
        <v>0.007434944237918215</v>
      </c>
      <c r="F8" s="23">
        <f>'[3]Raccolta voti Pres.'!C19</f>
        <v>53</v>
      </c>
      <c r="G8" s="15">
        <f>'[3]Raccolta voti Pres.'!AA19</f>
        <v>0.014933784164553396</v>
      </c>
      <c r="H8" s="23">
        <f>'[4]Raccolta voti Pres.'!C19</f>
        <v>35</v>
      </c>
      <c r="I8" s="15">
        <f>'[4]Raccolta voti Pres.'!AA19</f>
        <v>0.009088548428979486</v>
      </c>
      <c r="J8" s="23">
        <f>'[5]Raccolta voti Pres.'!C19</f>
        <v>37</v>
      </c>
      <c r="K8" s="15">
        <f>'[5]Raccolta voti Pres.'!AA19</f>
        <v>0.0074929121101660594</v>
      </c>
      <c r="L8" s="23">
        <f>'[6]Raccolta voti Pres.'!C19</f>
        <v>22</v>
      </c>
      <c r="M8" s="15">
        <f>'[6]Raccolta voti Pres.'!AA19</f>
        <v>0.006102635228848821</v>
      </c>
      <c r="N8" s="26">
        <f>SUM(B8+D8+F8+H8+J8+L8)</f>
        <v>222</v>
      </c>
      <c r="O8" s="16">
        <f aca="true" t="shared" si="0" ref="O8:O13">SUM(N8/$N$15)</f>
        <v>0.009848283204684588</v>
      </c>
      <c r="P8" s="6"/>
      <c r="Q8" s="6"/>
      <c r="R8" s="6"/>
      <c r="S8" s="6"/>
      <c r="T8" s="6"/>
      <c r="U8" s="6"/>
      <c r="V8" s="6"/>
      <c r="W8" s="6"/>
      <c r="X8" s="6"/>
    </row>
    <row r="9" spans="1:24" ht="18.75" customHeight="1">
      <c r="A9" s="11" t="str">
        <f>'[1]Raccolta voti Pres.'!A20</f>
        <v>2 - RENZO MASOERO</v>
      </c>
      <c r="B9" s="23">
        <f>'[1]Raccolta voti Pres.'!C20</f>
        <v>1939</v>
      </c>
      <c r="C9" s="15">
        <f>'[1]Raccolta voti Pres.'!AA20</f>
        <v>0.5752002373183032</v>
      </c>
      <c r="D9" s="23">
        <f>'[2]Raccolta voti Pres.'!C20</f>
        <v>1903</v>
      </c>
      <c r="E9" s="15">
        <f>'[2]Raccolta voti Pres.'!AA20</f>
        <v>0.5895291201982652</v>
      </c>
      <c r="F9" s="23">
        <f>'[3]Raccolta voti Pres.'!C20</f>
        <v>2035</v>
      </c>
      <c r="G9" s="15">
        <f>'[3]Raccolta voti Pres.'!AA20</f>
        <v>0.5734009580163426</v>
      </c>
      <c r="H9" s="23">
        <f>'[4]Raccolta voti Pres.'!C20</f>
        <v>2340</v>
      </c>
      <c r="I9" s="15">
        <f>'[4]Raccolta voti Pres.'!AA20</f>
        <v>0.6076343806803428</v>
      </c>
      <c r="J9" s="23">
        <f>'[5]Raccolta voti Pres.'!C20</f>
        <v>2924</v>
      </c>
      <c r="K9" s="15">
        <f>'[5]Raccolta voti Pres.'!AA20</f>
        <v>0.5921425678412313</v>
      </c>
      <c r="L9" s="23">
        <f>'[6]Raccolta voti Pres.'!C20</f>
        <v>1990</v>
      </c>
      <c r="M9" s="15">
        <f>'[6]Raccolta voti Pres.'!AA20</f>
        <v>0.5520110957004161</v>
      </c>
      <c r="N9" s="26">
        <f aca="true" t="shared" si="1" ref="N9:N15">SUM(B9+D9+F9+H9+J9+L9)</f>
        <v>13131</v>
      </c>
      <c r="O9" s="16">
        <f t="shared" si="0"/>
        <v>0.5825126430662763</v>
      </c>
      <c r="P9" s="6"/>
      <c r="Q9" s="6"/>
      <c r="R9" s="6"/>
      <c r="S9" s="6"/>
      <c r="T9" s="6"/>
      <c r="U9" s="6"/>
      <c r="V9" s="6"/>
      <c r="W9" s="6"/>
      <c r="X9" s="6"/>
    </row>
    <row r="10" spans="1:24" ht="18.75" customHeight="1">
      <c r="A10" s="11" t="str">
        <f>'[1]Raccolta voti Pres.'!A21</f>
        <v>3 - FRANCESCO CARCO'</v>
      </c>
      <c r="B10" s="23">
        <f>'[1]Raccolta voti Pres.'!C21</f>
        <v>1174</v>
      </c>
      <c r="C10" s="15">
        <f>'[1]Raccolta voti Pres.'!AA21</f>
        <v>0.34826460990803915</v>
      </c>
      <c r="D10" s="23">
        <f>'[2]Raccolta voti Pres.'!C21</f>
        <v>1133</v>
      </c>
      <c r="E10" s="15">
        <f>'[2]Raccolta voti Pres.'!AA21</f>
        <v>0.3509913258983891</v>
      </c>
      <c r="F10" s="23">
        <f>'[3]Raccolta voti Pres.'!C21</f>
        <v>1233</v>
      </c>
      <c r="G10" s="15">
        <f>'[3]Raccolta voti Pres.'!AA21</f>
        <v>0.3474218089602705</v>
      </c>
      <c r="H10" s="23">
        <f>'[4]Raccolta voti Pres.'!C21</f>
        <v>1253</v>
      </c>
      <c r="I10" s="15">
        <f>'[4]Raccolta voti Pres.'!AA21</f>
        <v>0.3253700337574656</v>
      </c>
      <c r="J10" s="23">
        <f>'[5]Raccolta voti Pres.'!C21</f>
        <v>1682</v>
      </c>
      <c r="K10" s="15">
        <f>'[5]Raccolta voti Pres.'!AA21</f>
        <v>0.3406237343053868</v>
      </c>
      <c r="L10" s="23">
        <f>'[6]Raccolta voti Pres.'!C21</f>
        <v>1338</v>
      </c>
      <c r="M10" s="15">
        <f>'[6]Raccolta voti Pres.'!AA21</f>
        <v>0.37115117891816923</v>
      </c>
      <c r="N10" s="26">
        <f t="shared" si="1"/>
        <v>7813</v>
      </c>
      <c r="O10" s="16">
        <f t="shared" si="0"/>
        <v>0.34659746251441753</v>
      </c>
      <c r="P10" s="6"/>
      <c r="Q10" s="6"/>
      <c r="R10" s="6"/>
      <c r="S10" s="6"/>
      <c r="T10" s="6"/>
      <c r="U10" s="6"/>
      <c r="V10" s="6"/>
      <c r="W10" s="6"/>
      <c r="X10" s="6"/>
    </row>
    <row r="11" spans="1:24" ht="18.75" customHeight="1">
      <c r="A11" s="11" t="str">
        <f>'[1]Raccolta voti Pres.'!A22</f>
        <v>4 - RENZO DEBIANCHI</v>
      </c>
      <c r="B11" s="23">
        <f>'[1]Raccolta voti Pres.'!C22</f>
        <v>38</v>
      </c>
      <c r="C11" s="15">
        <f>'[1]Raccolta voti Pres.'!AA22</f>
        <v>0.011272619400771285</v>
      </c>
      <c r="D11" s="23">
        <f>'[2]Raccolta voti Pres.'!C22</f>
        <v>12</v>
      </c>
      <c r="E11" s="15">
        <f>'[2]Raccolta voti Pres.'!AA22</f>
        <v>0.0037174721189591076</v>
      </c>
      <c r="F11" s="23">
        <f>'[3]Raccolta voti Pres.'!C22</f>
        <v>26</v>
      </c>
      <c r="G11" s="15">
        <f>'[3]Raccolta voti Pres.'!AA22</f>
        <v>0.007326007326007326</v>
      </c>
      <c r="H11" s="23">
        <f>'[4]Raccolta voti Pres.'!C22</f>
        <v>41</v>
      </c>
      <c r="I11" s="15">
        <f>'[4]Raccolta voti Pres.'!AA22</f>
        <v>0.010646585302518826</v>
      </c>
      <c r="J11" s="23">
        <f>'[5]Raccolta voti Pres.'!C22</f>
        <v>57</v>
      </c>
      <c r="K11" s="15">
        <f>'[5]Raccolta voti Pres.'!AA22</f>
        <v>0.011543134872417983</v>
      </c>
      <c r="L11" s="23">
        <f>'[6]Raccolta voti Pres.'!C22</f>
        <v>24</v>
      </c>
      <c r="M11" s="15">
        <f>'[6]Raccolta voti Pres.'!AA22</f>
        <v>0.00665742024965326</v>
      </c>
      <c r="N11" s="26">
        <f t="shared" si="1"/>
        <v>198</v>
      </c>
      <c r="O11" s="16">
        <f t="shared" si="0"/>
        <v>0.008783603939313283</v>
      </c>
      <c r="P11" s="6"/>
      <c r="Q11" s="6"/>
      <c r="R11" s="6"/>
      <c r="S11" s="6"/>
      <c r="T11" s="6"/>
      <c r="U11" s="6"/>
      <c r="V11" s="6"/>
      <c r="W11" s="6"/>
      <c r="X11" s="6"/>
    </row>
    <row r="12" spans="1:24" ht="18.75" customHeight="1">
      <c r="A12" s="11" t="str">
        <f>'[1]Raccolta voti Pres.'!A23</f>
        <v>5 - ANGELO BRESCIANI</v>
      </c>
      <c r="B12" s="23">
        <f>'[1]Raccolta voti Pres.'!C23</f>
        <v>35</v>
      </c>
      <c r="C12" s="15">
        <f>'[1]Raccolta voti Pres.'!AA23</f>
        <v>0.010382675763868289</v>
      </c>
      <c r="D12" s="23">
        <f>'[2]Raccolta voti Pres.'!C23</f>
        <v>18</v>
      </c>
      <c r="E12" s="15">
        <f>'[2]Raccolta voti Pres.'!AA23</f>
        <v>0.0055762081784386614</v>
      </c>
      <c r="F12" s="23">
        <f>'[3]Raccolta voti Pres.'!C23</f>
        <v>26</v>
      </c>
      <c r="G12" s="15">
        <f>'[3]Raccolta voti Pres.'!AA23</f>
        <v>0.007326007326007326</v>
      </c>
      <c r="H12" s="23">
        <f>'[4]Raccolta voti Pres.'!C23</f>
        <v>31</v>
      </c>
      <c r="I12" s="15">
        <f>'[4]Raccolta voti Pres.'!AA23</f>
        <v>0.00804985717995326</v>
      </c>
      <c r="J12" s="23">
        <f>'[5]Raccolta voti Pres.'!C23</f>
        <v>22</v>
      </c>
      <c r="K12" s="15">
        <f>'[5]Raccolta voti Pres.'!AA23</f>
        <v>0.0044552450384771165</v>
      </c>
      <c r="L12" s="23">
        <f>'[6]Raccolta voti Pres.'!C23</f>
        <v>17</v>
      </c>
      <c r="M12" s="15">
        <f>'[6]Raccolta voti Pres.'!AA23</f>
        <v>0.004715672676837725</v>
      </c>
      <c r="N12" s="26">
        <f t="shared" si="1"/>
        <v>149</v>
      </c>
      <c r="O12" s="16">
        <f t="shared" si="0"/>
        <v>0.00660988377251353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ht="18.75" customHeight="1">
      <c r="A13" s="11" t="str">
        <f>'[1]Raccolta voti Pres.'!A24</f>
        <v>6 - GIAN MARIO FERRARIS</v>
      </c>
      <c r="B13" s="23">
        <f>'[1]Raccolta voti Pres.'!C24</f>
        <v>134</v>
      </c>
      <c r="C13" s="15">
        <f>'[1]Raccolta voti Pres.'!AA24</f>
        <v>0.03975081578166716</v>
      </c>
      <c r="D13" s="23">
        <f>'[2]Raccolta voti Pres.'!C24</f>
        <v>138</v>
      </c>
      <c r="E13" s="15">
        <f>'[2]Raccolta voti Pres.'!AA24</f>
        <v>0.04275092936802974</v>
      </c>
      <c r="F13" s="23">
        <f>'[3]Raccolta voti Pres.'!C24</f>
        <v>176</v>
      </c>
      <c r="G13" s="15">
        <f>'[3]Raccolta voti Pres.'!AA24</f>
        <v>0.04959143420681882</v>
      </c>
      <c r="H13" s="23">
        <f>'[4]Raccolta voti Pres.'!C24</f>
        <v>151</v>
      </c>
      <c r="I13" s="15">
        <f>'[4]Raccolta voti Pres.'!AA24</f>
        <v>0.03921059465074007</v>
      </c>
      <c r="J13" s="23">
        <f>'[5]Raccolta voti Pres.'!C24</f>
        <v>216</v>
      </c>
      <c r="K13" s="15">
        <f>'[5]Raccolta voti Pres.'!AA24</f>
        <v>0.04374240583232078</v>
      </c>
      <c r="L13" s="23">
        <f>'[6]Raccolta voti Pres.'!C24</f>
        <v>214</v>
      </c>
      <c r="M13" s="15">
        <f>'[6]Raccolta voti Pres.'!AA24</f>
        <v>0.059361997226074895</v>
      </c>
      <c r="N13" s="26">
        <f t="shared" si="1"/>
        <v>1029</v>
      </c>
      <c r="O13" s="16">
        <f t="shared" si="0"/>
        <v>0.045648123502794784</v>
      </c>
      <c r="P13" s="6"/>
      <c r="Q13" s="6"/>
      <c r="R13" s="6"/>
      <c r="S13" s="6"/>
      <c r="T13" s="6"/>
      <c r="U13" s="6"/>
      <c r="V13" s="6"/>
      <c r="W13" s="6"/>
      <c r="X13" s="6"/>
    </row>
    <row r="14" spans="1:24" ht="18.75" customHeight="1">
      <c r="A14" s="4"/>
      <c r="B14" s="7"/>
      <c r="C14" s="5"/>
      <c r="D14" s="7"/>
      <c r="E14" s="5"/>
      <c r="F14" s="7"/>
      <c r="G14" s="5"/>
      <c r="H14" s="7"/>
      <c r="I14" s="5"/>
      <c r="J14" s="7"/>
      <c r="K14" s="5"/>
      <c r="L14" s="7"/>
      <c r="M14" s="5"/>
      <c r="N14" s="13"/>
      <c r="O14" s="14"/>
      <c r="P14" s="6"/>
      <c r="Q14" s="6"/>
      <c r="R14" s="6"/>
      <c r="S14" s="6"/>
      <c r="T14" s="6"/>
      <c r="U14" s="6"/>
      <c r="V14" s="6"/>
      <c r="W14" s="6"/>
      <c r="X14" s="6"/>
    </row>
    <row r="15" spans="1:24" ht="18.75" customHeight="1">
      <c r="A15" s="11" t="s">
        <v>1</v>
      </c>
      <c r="B15" s="23">
        <f>'[1]Raccolta voti Pres.'!$C$26</f>
        <v>3371</v>
      </c>
      <c r="C15" s="15">
        <f>'[1]Raccolta voti Pres.'!AA26</f>
        <v>1</v>
      </c>
      <c r="D15" s="23">
        <f>'[2]Raccolta voti Pres.'!C26</f>
        <v>3228</v>
      </c>
      <c r="E15" s="15">
        <f>'[2]Raccolta voti Pres.'!AA26</f>
        <v>1</v>
      </c>
      <c r="F15" s="23">
        <f>'[3]Raccolta voti Pres.'!C26</f>
        <v>3549</v>
      </c>
      <c r="G15" s="15">
        <f>'[3]Raccolta voti Pres.'!AA26</f>
        <v>0.9999999999999999</v>
      </c>
      <c r="H15" s="23">
        <f>'[4]Raccolta voti Pres.'!C26</f>
        <v>3851</v>
      </c>
      <c r="I15" s="15">
        <f>'[4]Raccolta voti Pres.'!AA26</f>
        <v>0.9999999999999999</v>
      </c>
      <c r="J15" s="23">
        <f>'[5]Raccolta voti Pres.'!C26</f>
        <v>4938</v>
      </c>
      <c r="K15" s="15">
        <f>'[5]Raccolta voti Pres.'!AA26</f>
        <v>1</v>
      </c>
      <c r="L15" s="23">
        <f>'[6]Raccolta voti Pres.'!C26</f>
        <v>3605</v>
      </c>
      <c r="M15" s="15">
        <f>'[6]Raccolta voti Pres.'!AA26</f>
        <v>1</v>
      </c>
      <c r="N15" s="26">
        <f t="shared" si="1"/>
        <v>22542</v>
      </c>
      <c r="O15" s="16">
        <f>SUM(N15/$N$15)</f>
        <v>1</v>
      </c>
      <c r="P15" s="6"/>
      <c r="Q15" s="6"/>
      <c r="R15" s="6"/>
      <c r="S15" s="6"/>
      <c r="T15" s="6"/>
      <c r="U15" s="6"/>
      <c r="V15" s="6"/>
      <c r="W15" s="6"/>
      <c r="X15" s="6"/>
    </row>
    <row r="16" spans="1:24" ht="18.75" customHeight="1">
      <c r="A16" s="4"/>
      <c r="B16" s="7"/>
      <c r="C16" s="4"/>
      <c r="D16" s="7"/>
      <c r="E16" s="4"/>
      <c r="F16" s="7"/>
      <c r="G16" s="4"/>
      <c r="H16" s="7"/>
      <c r="I16" s="5"/>
      <c r="J16" s="7"/>
      <c r="K16" s="5"/>
      <c r="L16" s="7"/>
      <c r="M16" s="5"/>
      <c r="N16" s="13"/>
      <c r="O16" s="14"/>
      <c r="P16" s="6"/>
      <c r="Q16" s="6"/>
      <c r="R16" s="6"/>
      <c r="S16" s="6"/>
      <c r="T16" s="6"/>
      <c r="U16" s="6"/>
      <c r="V16" s="6"/>
      <c r="W16" s="6"/>
      <c r="X16" s="6"/>
    </row>
    <row r="17" spans="1:24" ht="18.75" customHeight="1">
      <c r="A17" s="4"/>
      <c r="B17" s="7"/>
      <c r="C17" s="4"/>
      <c r="D17" s="7"/>
      <c r="E17" s="4"/>
      <c r="F17" s="7"/>
      <c r="G17" s="4"/>
      <c r="H17" s="7"/>
      <c r="I17" s="5"/>
      <c r="J17" s="7"/>
      <c r="K17" s="5"/>
      <c r="L17" s="7"/>
      <c r="M17" s="5"/>
      <c r="N17" s="13"/>
      <c r="O17" s="14"/>
      <c r="P17" s="6"/>
      <c r="Q17" s="6"/>
      <c r="R17" s="6"/>
      <c r="S17" s="6"/>
      <c r="T17" s="6"/>
      <c r="U17" s="6"/>
      <c r="V17" s="6"/>
      <c r="W17" s="6"/>
      <c r="X17" s="6"/>
    </row>
    <row r="18" spans="1:24" ht="18.75" customHeight="1">
      <c r="A18" s="4" t="s">
        <v>2</v>
      </c>
      <c r="B18" s="7"/>
      <c r="C18" s="4"/>
      <c r="D18" s="7"/>
      <c r="E18" s="4"/>
      <c r="F18" s="7"/>
      <c r="G18" s="4"/>
      <c r="H18" s="7"/>
      <c r="I18" s="5"/>
      <c r="J18" s="7"/>
      <c r="K18" s="5"/>
      <c r="L18" s="7"/>
      <c r="M18" s="5"/>
      <c r="N18" s="13"/>
      <c r="O18" s="14"/>
      <c r="P18" s="6"/>
      <c r="Q18" s="6"/>
      <c r="R18" s="6"/>
      <c r="S18" s="6"/>
      <c r="T18" s="6"/>
      <c r="U18" s="6"/>
      <c r="V18" s="6"/>
      <c r="W18" s="6"/>
      <c r="X18" s="6"/>
    </row>
    <row r="19" spans="1:24" ht="18.75" customHeight="1">
      <c r="A19" s="11" t="str">
        <f>'[1]Raccolta voti Pres.'!A30</f>
        <v>1 - TEONESTO FRANCHINO</v>
      </c>
      <c r="B19" s="23">
        <f>'[1]Raccolta voti Pres.'!C30</f>
        <v>16</v>
      </c>
      <c r="C19" s="11"/>
      <c r="D19" s="23">
        <f>'[2]Raccolta voti Pres.'!C30</f>
        <v>6</v>
      </c>
      <c r="E19" s="11"/>
      <c r="F19" s="23">
        <f>'[3]Raccolta voti Pres.'!C30</f>
        <v>19</v>
      </c>
      <c r="G19" s="11"/>
      <c r="H19" s="23">
        <f>'[4]Raccolta voti Pres.'!C30</f>
        <v>12</v>
      </c>
      <c r="I19" s="15"/>
      <c r="J19" s="23">
        <f>'[5]Raccolta voti Pres.'!C30</f>
        <v>9</v>
      </c>
      <c r="K19" s="15"/>
      <c r="L19" s="23">
        <f>'[6]Raccolta voti Pres.'!C30</f>
        <v>3</v>
      </c>
      <c r="M19" s="15" t="s">
        <v>29</v>
      </c>
      <c r="N19" s="26">
        <f aca="true" t="shared" si="2" ref="N19:N24">SUM(B19:M19)</f>
        <v>65</v>
      </c>
      <c r="O19" s="14"/>
      <c r="P19" s="6"/>
      <c r="Q19" s="6"/>
      <c r="R19" s="6"/>
      <c r="S19" s="6"/>
      <c r="T19" s="6"/>
      <c r="U19" s="6"/>
      <c r="V19" s="6"/>
      <c r="W19" s="6"/>
      <c r="X19" s="6"/>
    </row>
    <row r="20" spans="1:24" ht="18.75" customHeight="1">
      <c r="A20" s="11" t="str">
        <f>'[1]Raccolta voti Pres.'!A31</f>
        <v>2 - RENZO MASOERO</v>
      </c>
      <c r="B20" s="23">
        <f>'[1]Raccolta voti Pres.'!C31</f>
        <v>301</v>
      </c>
      <c r="C20" s="11"/>
      <c r="D20" s="23">
        <f>'[2]Raccolta voti Pres.'!C31</f>
        <v>218</v>
      </c>
      <c r="E20" s="11"/>
      <c r="F20" s="23">
        <f>'[3]Raccolta voti Pres.'!C31</f>
        <v>285</v>
      </c>
      <c r="G20" s="11"/>
      <c r="H20" s="23">
        <f>'[4]Raccolta voti Pres.'!C31</f>
        <v>335</v>
      </c>
      <c r="I20" s="15"/>
      <c r="J20" s="23">
        <f>'[5]Raccolta voti Pres.'!C31</f>
        <v>442</v>
      </c>
      <c r="K20" s="15"/>
      <c r="L20" s="23">
        <f>'[6]Raccolta voti Pres.'!C31</f>
        <v>253</v>
      </c>
      <c r="M20" s="15"/>
      <c r="N20" s="26">
        <f t="shared" si="2"/>
        <v>1834</v>
      </c>
      <c r="O20" s="14"/>
      <c r="P20" s="6"/>
      <c r="Q20" s="6"/>
      <c r="R20" s="6"/>
      <c r="S20" s="6"/>
      <c r="T20" s="6"/>
      <c r="U20" s="6"/>
      <c r="V20" s="6"/>
      <c r="W20" s="6"/>
      <c r="X20" s="6"/>
    </row>
    <row r="21" spans="1:24" ht="18.75" customHeight="1">
      <c r="A21" s="11" t="str">
        <f>'[1]Raccolta voti Pres.'!A32</f>
        <v>3 - FRANCESCO CARCO'</v>
      </c>
      <c r="B21" s="23">
        <f>'[1]Raccolta voti Pres.'!C32</f>
        <v>297</v>
      </c>
      <c r="C21" s="11"/>
      <c r="D21" s="23">
        <f>'[2]Raccolta voti Pres.'!C32</f>
        <v>306</v>
      </c>
      <c r="E21" s="11"/>
      <c r="F21" s="23">
        <f>'[3]Raccolta voti Pres.'!C32</f>
        <v>395</v>
      </c>
      <c r="G21" s="11"/>
      <c r="H21" s="23">
        <f>'[4]Raccolta voti Pres.'!C32</f>
        <v>435</v>
      </c>
      <c r="I21" s="15"/>
      <c r="J21" s="23">
        <f>'[5]Raccolta voti Pres.'!C32</f>
        <v>443</v>
      </c>
      <c r="K21" s="15"/>
      <c r="L21" s="23">
        <f>'[6]Raccolta voti Pres.'!C32</f>
        <v>390</v>
      </c>
      <c r="M21" s="15"/>
      <c r="N21" s="26">
        <f t="shared" si="2"/>
        <v>2266</v>
      </c>
      <c r="O21" s="14"/>
      <c r="P21" s="6"/>
      <c r="Q21" s="6"/>
      <c r="R21" s="6"/>
      <c r="S21" s="6"/>
      <c r="T21" s="6"/>
      <c r="U21" s="6"/>
      <c r="V21" s="6"/>
      <c r="W21" s="6"/>
      <c r="X21" s="6"/>
    </row>
    <row r="22" spans="1:24" ht="18.75" customHeight="1">
      <c r="A22" s="11" t="str">
        <f>'[1]Raccolta voti Pres.'!A33</f>
        <v>4 - RENZO DEBIANCHI</v>
      </c>
      <c r="B22" s="23">
        <f>'[1]Raccolta voti Pres.'!C33</f>
        <v>8</v>
      </c>
      <c r="C22" s="11"/>
      <c r="D22" s="23">
        <f>'[2]Raccolta voti Pres.'!C33</f>
        <v>4</v>
      </c>
      <c r="E22" s="11"/>
      <c r="F22" s="23">
        <f>'[3]Raccolta voti Pres.'!C33</f>
        <v>7</v>
      </c>
      <c r="G22" s="11"/>
      <c r="H22" s="23">
        <f>'[4]Raccolta voti Pres.'!C33</f>
        <v>14</v>
      </c>
      <c r="I22" s="15"/>
      <c r="J22" s="23">
        <f>'[5]Raccolta voti Pres.'!C33</f>
        <v>14</v>
      </c>
      <c r="K22" s="15"/>
      <c r="L22" s="23">
        <f>'[6]Raccolta voti Pres.'!C33</f>
        <v>4</v>
      </c>
      <c r="M22" s="15"/>
      <c r="N22" s="26">
        <f t="shared" si="2"/>
        <v>51</v>
      </c>
      <c r="O22" s="14"/>
      <c r="P22" s="6"/>
      <c r="Q22" s="6"/>
      <c r="R22" s="6"/>
      <c r="S22" s="6"/>
      <c r="T22" s="6"/>
      <c r="U22" s="6"/>
      <c r="V22" s="6"/>
      <c r="W22" s="6"/>
      <c r="X22" s="6"/>
    </row>
    <row r="23" spans="1:24" ht="18.75" customHeight="1">
      <c r="A23" s="11" t="str">
        <f>'[1]Raccolta voti Pres.'!A34</f>
        <v>5 - ANGELO BRESCIANI</v>
      </c>
      <c r="B23" s="23">
        <f>'[1]Raccolta voti Pres.'!C34</f>
        <v>3</v>
      </c>
      <c r="C23" s="11"/>
      <c r="D23" s="23">
        <f>'[2]Raccolta voti Pres.'!C34</f>
        <v>1</v>
      </c>
      <c r="E23" s="11"/>
      <c r="F23" s="23">
        <f>'[3]Raccolta voti Pres.'!C34</f>
        <v>5</v>
      </c>
      <c r="G23" s="11"/>
      <c r="H23" s="23">
        <f>'[4]Raccolta voti Pres.'!C34</f>
        <v>4</v>
      </c>
      <c r="I23" s="15"/>
      <c r="J23" s="23">
        <f>'[5]Raccolta voti Pres.'!C34</f>
        <v>0</v>
      </c>
      <c r="K23" s="15"/>
      <c r="L23" s="23">
        <f>'[6]Raccolta voti Pres.'!C34</f>
        <v>1</v>
      </c>
      <c r="M23" s="15"/>
      <c r="N23" s="26">
        <f t="shared" si="2"/>
        <v>14</v>
      </c>
      <c r="O23" s="14"/>
      <c r="P23" s="6"/>
      <c r="Q23" s="6"/>
      <c r="R23" s="6"/>
      <c r="S23" s="6"/>
      <c r="T23" s="6"/>
      <c r="U23" s="6"/>
      <c r="V23" s="6"/>
      <c r="W23" s="6"/>
      <c r="X23" s="6"/>
    </row>
    <row r="24" spans="1:24" ht="18.75" customHeight="1">
      <c r="A24" s="11" t="str">
        <f>'[1]Raccolta voti Pres.'!A35</f>
        <v>6 - GIAN MARIO FERRARIS</v>
      </c>
      <c r="B24" s="23">
        <f>'[1]Raccolta voti Pres.'!C35</f>
        <v>14</v>
      </c>
      <c r="C24" s="11"/>
      <c r="D24" s="23">
        <f>'[2]Raccolta voti Pres.'!C35</f>
        <v>9</v>
      </c>
      <c r="E24" s="11"/>
      <c r="F24" s="23">
        <f>'[3]Raccolta voti Pres.'!C35</f>
        <v>25</v>
      </c>
      <c r="G24" s="11"/>
      <c r="H24" s="23">
        <f>'[4]Raccolta voti Pres.'!C35</f>
        <v>13</v>
      </c>
      <c r="I24" s="15"/>
      <c r="J24" s="23">
        <f>'[5]Raccolta voti Pres.'!C35</f>
        <v>26</v>
      </c>
      <c r="K24" s="15"/>
      <c r="L24" s="23">
        <f>'[6]Raccolta voti Pres.'!C35</f>
        <v>20</v>
      </c>
      <c r="M24" s="15"/>
      <c r="N24" s="26">
        <f t="shared" si="2"/>
        <v>107</v>
      </c>
      <c r="O24" s="14"/>
      <c r="P24" s="6"/>
      <c r="Q24" s="6"/>
      <c r="R24" s="6"/>
      <c r="S24" s="6"/>
      <c r="T24" s="6"/>
      <c r="U24" s="6"/>
      <c r="V24" s="6"/>
      <c r="W24" s="6"/>
      <c r="X24" s="6"/>
    </row>
    <row r="25" spans="1:24" ht="18.75" customHeight="1">
      <c r="A25" s="4"/>
      <c r="B25" s="7"/>
      <c r="C25" s="4"/>
      <c r="D25" s="7"/>
      <c r="E25" s="4"/>
      <c r="F25" s="7"/>
      <c r="G25" s="4"/>
      <c r="H25" s="7"/>
      <c r="I25" s="5"/>
      <c r="J25" s="7"/>
      <c r="K25" s="5"/>
      <c r="L25" s="7"/>
      <c r="M25" s="5"/>
      <c r="N25" s="13"/>
      <c r="O25" s="14"/>
      <c r="P25" s="6"/>
      <c r="Q25" s="6"/>
      <c r="R25" s="6"/>
      <c r="S25" s="6"/>
      <c r="T25" s="6"/>
      <c r="U25" s="6"/>
      <c r="V25" s="6"/>
      <c r="W25" s="6"/>
      <c r="X25" s="6"/>
    </row>
    <row r="26" spans="1:24" ht="18.75" customHeight="1">
      <c r="A26" s="11" t="s">
        <v>3</v>
      </c>
      <c r="B26" s="23">
        <f>SUM(B19:B24)</f>
        <v>639</v>
      </c>
      <c r="C26" s="11"/>
      <c r="D26" s="23">
        <f>SUM(D19:D24)</f>
        <v>544</v>
      </c>
      <c r="E26" s="11"/>
      <c r="F26" s="23">
        <f>SUM(F19:F24)</f>
        <v>736</v>
      </c>
      <c r="G26" s="11"/>
      <c r="H26" s="23">
        <f>SUM(H19:H24)</f>
        <v>813</v>
      </c>
      <c r="I26" s="15"/>
      <c r="J26" s="23">
        <f>SUM(J19:J24)</f>
        <v>934</v>
      </c>
      <c r="K26" s="15"/>
      <c r="L26" s="23">
        <f>SUM(L19:L24)</f>
        <v>671</v>
      </c>
      <c r="M26" s="15"/>
      <c r="N26" s="26">
        <f>SUM(B26:M26)</f>
        <v>4337</v>
      </c>
      <c r="O26" s="14"/>
      <c r="P26" s="6"/>
      <c r="Q26" s="6"/>
      <c r="R26" s="6"/>
      <c r="S26" s="6"/>
      <c r="T26" s="6"/>
      <c r="U26" s="6"/>
      <c r="V26" s="6"/>
      <c r="W26" s="6"/>
      <c r="X26" s="6"/>
    </row>
    <row r="27" spans="1:24" ht="12.75">
      <c r="A27" s="4"/>
      <c r="B27" s="7"/>
      <c r="C27" s="4"/>
      <c r="D27" s="7"/>
      <c r="E27" s="4"/>
      <c r="F27" s="7"/>
      <c r="G27" s="4"/>
      <c r="H27" s="7"/>
      <c r="I27" s="5"/>
      <c r="J27" s="7"/>
      <c r="K27" s="5"/>
      <c r="L27" s="7"/>
      <c r="M27" s="5"/>
      <c r="N27" s="7"/>
      <c r="O27" s="4"/>
      <c r="P27" s="6"/>
      <c r="Q27" s="6"/>
      <c r="R27" s="6"/>
      <c r="S27" s="6"/>
      <c r="T27" s="6"/>
      <c r="U27" s="6"/>
      <c r="V27" s="6"/>
      <c r="W27" s="6"/>
      <c r="X27" s="6"/>
    </row>
    <row r="28" spans="1:24" ht="12.75">
      <c r="A28" s="4" t="s">
        <v>34</v>
      </c>
      <c r="B28" s="7"/>
      <c r="C28" s="7">
        <f>'[1]Raccolta voti Pres.'!$C$27</f>
        <v>8</v>
      </c>
      <c r="D28" s="7"/>
      <c r="E28" s="7">
        <f>'[2]Raccolta voti Pres.'!$C$27</f>
        <v>7</v>
      </c>
      <c r="F28" s="7"/>
      <c r="G28" s="7">
        <f>'[3]Raccolta voti Pres.'!$C$27</f>
        <v>7</v>
      </c>
      <c r="H28" s="7"/>
      <c r="I28" s="22">
        <f>'[4]Raccolta voti Pres.'!$C$27</f>
        <v>9</v>
      </c>
      <c r="J28" s="7"/>
      <c r="K28" s="22">
        <f>'[5]Raccolta voti Pres.'!$C$27</f>
        <v>11</v>
      </c>
      <c r="L28" s="7"/>
      <c r="M28" s="22">
        <f>'[6]Raccolta voti Pres.'!$C$27</f>
        <v>7</v>
      </c>
      <c r="N28" s="7"/>
      <c r="O28" s="7">
        <f>SUM(C28:N28)</f>
        <v>49</v>
      </c>
      <c r="P28" s="6"/>
      <c r="Q28" s="6"/>
      <c r="R28" s="6"/>
      <c r="S28" s="6"/>
      <c r="T28" s="6"/>
      <c r="U28" s="6"/>
      <c r="V28" s="6"/>
      <c r="W28" s="6"/>
      <c r="X28" s="6"/>
    </row>
    <row r="29" spans="1:24" ht="12.75">
      <c r="A29" s="4"/>
      <c r="B29" s="7"/>
      <c r="C29" s="7" t="s">
        <v>36</v>
      </c>
      <c r="D29" s="7"/>
      <c r="E29" s="7" t="s">
        <v>37</v>
      </c>
      <c r="F29" s="7"/>
      <c r="G29" s="7" t="s">
        <v>37</v>
      </c>
      <c r="H29" s="7"/>
      <c r="I29" s="9" t="s">
        <v>38</v>
      </c>
      <c r="J29" s="7"/>
      <c r="K29" s="9" t="s">
        <v>39</v>
      </c>
      <c r="L29" s="7"/>
      <c r="M29" s="9" t="s">
        <v>37</v>
      </c>
      <c r="N29" s="7"/>
      <c r="O29" s="7" t="s">
        <v>35</v>
      </c>
      <c r="P29" s="6"/>
      <c r="Q29" s="6"/>
      <c r="R29" s="6"/>
      <c r="S29" s="6"/>
      <c r="T29" s="6"/>
      <c r="U29" s="6"/>
      <c r="V29" s="6"/>
      <c r="W29" s="6"/>
      <c r="X29" s="6"/>
    </row>
    <row r="30" spans="1:24" ht="12.75">
      <c r="A30" s="6"/>
      <c r="B30" s="24"/>
      <c r="C30" s="6"/>
      <c r="D30" s="24"/>
      <c r="E30" s="6"/>
      <c r="F30" s="24"/>
      <c r="G30" s="6"/>
      <c r="H30" s="24"/>
      <c r="I30" s="12"/>
      <c r="J30" s="24"/>
      <c r="K30" s="12"/>
      <c r="L30" s="24"/>
      <c r="M30" s="12"/>
      <c r="N30" s="24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>
      <c r="A31" s="6"/>
      <c r="B31" s="24"/>
      <c r="C31" s="6"/>
      <c r="D31" s="24"/>
      <c r="E31" s="6"/>
      <c r="F31" s="24"/>
      <c r="G31" s="6"/>
      <c r="H31" s="24"/>
      <c r="I31" s="12"/>
      <c r="J31" s="24"/>
      <c r="K31" s="12"/>
      <c r="L31" s="24"/>
      <c r="M31" s="12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>
      <c r="A32" s="6"/>
      <c r="B32" s="24"/>
      <c r="C32" s="6"/>
      <c r="D32" s="24"/>
      <c r="E32" s="6"/>
      <c r="F32" s="24"/>
      <c r="G32" s="6"/>
      <c r="H32" s="24"/>
      <c r="I32" s="12"/>
      <c r="J32" s="24"/>
      <c r="K32" s="12"/>
      <c r="L32" s="24"/>
      <c r="M32" s="12"/>
      <c r="N32" s="62">
        <f ca="1">NOW()</f>
        <v>39230.869684143516</v>
      </c>
      <c r="O32" s="62"/>
      <c r="P32" s="6"/>
      <c r="Q32" s="6"/>
      <c r="R32" s="6"/>
      <c r="S32" s="6"/>
      <c r="T32" s="6"/>
      <c r="U32" s="6"/>
      <c r="V32" s="6"/>
      <c r="W32" s="6"/>
      <c r="X32" s="6"/>
    </row>
    <row r="33" spans="1:24" ht="12.75">
      <c r="A33" s="6"/>
      <c r="B33" s="24"/>
      <c r="C33" s="6"/>
      <c r="D33" s="24"/>
      <c r="E33" s="6"/>
      <c r="F33" s="24"/>
      <c r="G33" s="6"/>
      <c r="H33" s="24"/>
      <c r="I33" s="12"/>
      <c r="J33" s="24"/>
      <c r="K33" s="12"/>
      <c r="L33" s="24"/>
      <c r="M33" s="12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>
      <c r="A34" s="6"/>
      <c r="B34" s="24"/>
      <c r="C34" s="6"/>
      <c r="D34" s="24"/>
      <c r="E34" s="6"/>
      <c r="F34" s="24"/>
      <c r="G34" s="6"/>
      <c r="H34" s="24"/>
      <c r="I34" s="12"/>
      <c r="J34" s="24"/>
      <c r="K34" s="12"/>
      <c r="L34" s="24"/>
      <c r="M34" s="12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>
      <c r="A35" s="6"/>
      <c r="B35" s="24"/>
      <c r="C35" s="6"/>
      <c r="D35" s="24"/>
      <c r="E35" s="6"/>
      <c r="F35" s="24"/>
      <c r="G35" s="6"/>
      <c r="H35" s="24"/>
      <c r="I35" s="12"/>
      <c r="J35" s="24"/>
      <c r="K35" s="12"/>
      <c r="L35" s="24"/>
      <c r="M35" s="12"/>
      <c r="N35" s="24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>
      <c r="A36" s="6"/>
      <c r="B36" s="24"/>
      <c r="C36" s="6"/>
      <c r="D36" s="24"/>
      <c r="E36" s="6"/>
      <c r="F36" s="24"/>
      <c r="G36" s="6"/>
      <c r="H36" s="24"/>
      <c r="I36" s="12"/>
      <c r="J36" s="24"/>
      <c r="K36" s="12"/>
      <c r="L36" s="24"/>
      <c r="M36" s="12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>
      <c r="A37" s="6"/>
      <c r="B37" s="24"/>
      <c r="C37" s="6"/>
      <c r="D37" s="24"/>
      <c r="E37" s="6"/>
      <c r="F37" s="24"/>
      <c r="G37" s="6"/>
      <c r="H37" s="24"/>
      <c r="I37" s="12"/>
      <c r="J37" s="24"/>
      <c r="K37" s="12"/>
      <c r="L37" s="24"/>
      <c r="M37" s="12"/>
      <c r="N37" s="24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>
      <c r="A38" s="6"/>
      <c r="B38" s="24"/>
      <c r="C38" s="6"/>
      <c r="D38" s="24"/>
      <c r="E38" s="6"/>
      <c r="F38" s="24"/>
      <c r="G38" s="6"/>
      <c r="H38" s="24"/>
      <c r="I38" s="12"/>
      <c r="J38" s="24"/>
      <c r="K38" s="12"/>
      <c r="L38" s="24"/>
      <c r="M38" s="12"/>
      <c r="N38" s="24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>
      <c r="A39" s="6"/>
      <c r="B39" s="24"/>
      <c r="C39" s="6"/>
      <c r="D39" s="24"/>
      <c r="E39" s="6"/>
      <c r="F39" s="24"/>
      <c r="G39" s="6"/>
      <c r="H39" s="24"/>
      <c r="I39" s="12"/>
      <c r="J39" s="24"/>
      <c r="K39" s="12"/>
      <c r="L39" s="24"/>
      <c r="M39" s="12"/>
      <c r="N39" s="24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>
      <c r="A40" s="6"/>
      <c r="B40" s="24"/>
      <c r="C40" s="6"/>
      <c r="D40" s="24"/>
      <c r="E40" s="6"/>
      <c r="F40" s="24"/>
      <c r="G40" s="6"/>
      <c r="H40" s="24"/>
      <c r="I40" s="12"/>
      <c r="J40" s="24"/>
      <c r="K40" s="12"/>
      <c r="L40" s="24"/>
      <c r="M40" s="12"/>
      <c r="N40" s="24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6"/>
      <c r="B41" s="24"/>
      <c r="C41" s="6"/>
      <c r="D41" s="24"/>
      <c r="E41" s="6"/>
      <c r="F41" s="24"/>
      <c r="G41" s="6"/>
      <c r="H41" s="24"/>
      <c r="I41" s="12"/>
      <c r="J41" s="24"/>
      <c r="K41" s="12"/>
      <c r="L41" s="24"/>
      <c r="M41" s="12"/>
      <c r="N41" s="24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2.75">
      <c r="A42" s="6"/>
      <c r="B42" s="24"/>
      <c r="C42" s="6"/>
      <c r="D42" s="24"/>
      <c r="E42" s="6"/>
      <c r="F42" s="24"/>
      <c r="G42" s="6"/>
      <c r="H42" s="24"/>
      <c r="I42" s="12"/>
      <c r="J42" s="24"/>
      <c r="K42" s="12"/>
      <c r="L42" s="24"/>
      <c r="M42" s="12"/>
      <c r="N42" s="24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75">
      <c r="A43" s="6"/>
      <c r="B43" s="24"/>
      <c r="C43" s="6"/>
      <c r="D43" s="24"/>
      <c r="E43" s="6"/>
      <c r="F43" s="24"/>
      <c r="G43" s="6"/>
      <c r="H43" s="24"/>
      <c r="I43" s="12"/>
      <c r="J43" s="24"/>
      <c r="K43" s="12"/>
      <c r="L43" s="24"/>
      <c r="M43" s="12"/>
      <c r="N43" s="24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2.75">
      <c r="A44" s="6"/>
      <c r="B44" s="24"/>
      <c r="C44" s="6"/>
      <c r="D44" s="24"/>
      <c r="E44" s="6"/>
      <c r="F44" s="24"/>
      <c r="G44" s="6"/>
      <c r="H44" s="24"/>
      <c r="I44" s="12"/>
      <c r="J44" s="24"/>
      <c r="K44" s="12"/>
      <c r="L44" s="24"/>
      <c r="M44" s="12"/>
      <c r="N44" s="24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>
      <c r="A45" s="6"/>
      <c r="B45" s="24"/>
      <c r="C45" s="6"/>
      <c r="D45" s="24"/>
      <c r="E45" s="6"/>
      <c r="F45" s="24"/>
      <c r="G45" s="6"/>
      <c r="H45" s="24"/>
      <c r="I45" s="12"/>
      <c r="J45" s="24"/>
      <c r="K45" s="12"/>
      <c r="L45" s="24"/>
      <c r="M45" s="12"/>
      <c r="N45" s="24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>
      <c r="A46" s="6"/>
      <c r="B46" s="24"/>
      <c r="C46" s="6"/>
      <c r="D46" s="24"/>
      <c r="E46" s="6"/>
      <c r="F46" s="24"/>
      <c r="G46" s="6"/>
      <c r="H46" s="24"/>
      <c r="I46" s="12"/>
      <c r="J46" s="24"/>
      <c r="K46" s="12"/>
      <c r="L46" s="24"/>
      <c r="M46" s="12"/>
      <c r="N46" s="24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>
      <c r="A47" s="6"/>
      <c r="B47" s="24"/>
      <c r="C47" s="6"/>
      <c r="D47" s="24"/>
      <c r="E47" s="6"/>
      <c r="F47" s="24"/>
      <c r="G47" s="6"/>
      <c r="H47" s="24"/>
      <c r="I47" s="12"/>
      <c r="J47" s="24"/>
      <c r="K47" s="12"/>
      <c r="L47" s="24"/>
      <c r="M47" s="12"/>
      <c r="N47" s="24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>
      <c r="A48" s="6"/>
      <c r="B48" s="24"/>
      <c r="C48" s="6"/>
      <c r="D48" s="24"/>
      <c r="E48" s="6"/>
      <c r="F48" s="24"/>
      <c r="G48" s="6"/>
      <c r="H48" s="24"/>
      <c r="I48" s="12"/>
      <c r="J48" s="24"/>
      <c r="K48" s="12"/>
      <c r="L48" s="24"/>
      <c r="M48" s="12"/>
      <c r="N48" s="24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>
      <c r="A49" s="6"/>
      <c r="B49" s="24"/>
      <c r="C49" s="6"/>
      <c r="D49" s="24"/>
      <c r="E49" s="6"/>
      <c r="F49" s="24"/>
      <c r="G49" s="6"/>
      <c r="H49" s="24"/>
      <c r="I49" s="12"/>
      <c r="J49" s="24"/>
      <c r="K49" s="12"/>
      <c r="L49" s="24"/>
      <c r="M49" s="12"/>
      <c r="N49" s="24"/>
      <c r="O49" s="6"/>
      <c r="P49" s="6"/>
      <c r="Q49" s="6"/>
      <c r="R49" s="6"/>
      <c r="S49" s="6"/>
      <c r="T49" s="6"/>
      <c r="U49" s="6"/>
      <c r="V49" s="6"/>
      <c r="W49" s="6"/>
      <c r="X49" s="6"/>
    </row>
  </sheetData>
  <sheetProtection/>
  <mergeCells count="11">
    <mergeCell ref="J5:K5"/>
    <mergeCell ref="O6:O7"/>
    <mergeCell ref="N32:O32"/>
    <mergeCell ref="A1:O1"/>
    <mergeCell ref="A3:O3"/>
    <mergeCell ref="B5:C5"/>
    <mergeCell ref="A2:O2"/>
    <mergeCell ref="L5:M5"/>
    <mergeCell ref="D5:E5"/>
    <mergeCell ref="F5:G5"/>
    <mergeCell ref="H5:I5"/>
  </mergeCells>
  <printOptions horizontalCentered="1" vertic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zoomScale="75" zoomScaleNormal="75" workbookViewId="0" topLeftCell="A10">
      <selection activeCell="C35" sqref="C35"/>
    </sheetView>
  </sheetViews>
  <sheetFormatPr defaultColWidth="9.140625" defaultRowHeight="12.75"/>
  <cols>
    <col min="1" max="1" width="10.28125" style="35" customWidth="1"/>
    <col min="2" max="2" width="57.00390625" style="35" customWidth="1"/>
    <col min="3" max="9" width="10.7109375" style="37" customWidth="1"/>
    <col min="10" max="10" width="10.7109375" style="2" customWidth="1"/>
    <col min="11" max="11" width="14.57421875" style="3" customWidth="1"/>
    <col min="12" max="16384" width="9.140625" style="36" customWidth="1"/>
  </cols>
  <sheetData>
    <row r="1" spans="1:23" ht="18">
      <c r="A1" s="72" t="str">
        <f>Presidente!A1</f>
        <v>ELEZIONE DIRETTA DEL PRESIDENTE DELLA PROVINCIA E DEL CONSIGLIO PROVINCIALE DI VERCELLI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6" ht="18">
      <c r="A2" s="72" t="str">
        <f>Presidente!A2</f>
        <v>DI DOMENICA 27 E LUNEDI' 28 MAGGIO 2007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8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6.75" customHeight="1">
      <c r="A4" s="27"/>
      <c r="B4" s="17"/>
      <c r="C4" s="38"/>
      <c r="D4" s="38"/>
      <c r="E4" s="38"/>
      <c r="F4" s="38"/>
      <c r="G4" s="38"/>
      <c r="H4" s="38"/>
      <c r="I4" s="38"/>
      <c r="J4" s="4"/>
      <c r="K4" s="7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8" customHeight="1">
      <c r="A5" s="28"/>
      <c r="B5" s="18" t="s">
        <v>21</v>
      </c>
      <c r="C5" s="29" t="s">
        <v>22</v>
      </c>
      <c r="D5" s="30" t="s">
        <v>23</v>
      </c>
      <c r="E5" s="31" t="s">
        <v>24</v>
      </c>
      <c r="F5" s="47" t="s">
        <v>25</v>
      </c>
      <c r="G5" s="32" t="s">
        <v>26</v>
      </c>
      <c r="H5" s="33" t="s">
        <v>27</v>
      </c>
      <c r="I5" s="20" t="s">
        <v>28</v>
      </c>
      <c r="J5" s="20" t="s">
        <v>11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41" t="s">
        <v>13</v>
      </c>
      <c r="B6" s="43" t="s">
        <v>14</v>
      </c>
      <c r="C6" s="44">
        <f>'[1]Raccolta voti lista'!C7</f>
        <v>2724</v>
      </c>
      <c r="D6" s="44">
        <f>'[2]Raccolta voti lista'!C7</f>
        <v>2574</v>
      </c>
      <c r="E6" s="44">
        <f>'[3]Raccolta voti lista'!C7</f>
        <v>2887</v>
      </c>
      <c r="F6" s="44">
        <f>'[4]Raccolta voti lista'!C7</f>
        <v>3002</v>
      </c>
      <c r="G6" s="44">
        <f>'[5]Raccolta voti lista'!C7</f>
        <v>4052</v>
      </c>
      <c r="H6" s="44">
        <f>'[6]Raccolta voti lista'!C7</f>
        <v>2838</v>
      </c>
      <c r="I6" s="26">
        <f>SUM(C6:H6)</f>
        <v>18077</v>
      </c>
      <c r="J6" s="19"/>
      <c r="K6" s="7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42"/>
      <c r="B7" s="11" t="s">
        <v>15</v>
      </c>
      <c r="C7" s="23">
        <f>'[1]Raccolta voti lista'!C8</f>
        <v>3213</v>
      </c>
      <c r="D7" s="23">
        <f>'[2]Raccolta voti lista'!C8</f>
        <v>2782</v>
      </c>
      <c r="E7" s="23">
        <f>'[3]Raccolta voti lista'!C8</f>
        <v>3170</v>
      </c>
      <c r="F7" s="23">
        <f>'[4]Raccolta voti lista'!C8</f>
        <v>3581</v>
      </c>
      <c r="G7" s="23">
        <f>'[5]Raccolta voti lista'!C8</f>
        <v>4790</v>
      </c>
      <c r="H7" s="23">
        <f>'[6]Raccolta voti lista'!C8</f>
        <v>2976</v>
      </c>
      <c r="I7" s="26">
        <f aca="true" t="shared" si="0" ref="I7:I14">SUM(C7:H7)</f>
        <v>20512</v>
      </c>
      <c r="J7" s="50"/>
      <c r="K7" s="46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42"/>
      <c r="B8" s="11" t="s">
        <v>10</v>
      </c>
      <c r="C8" s="23">
        <f>'[1]Raccolta voti lista'!C9</f>
        <v>5937</v>
      </c>
      <c r="D8" s="23">
        <f>'[2]Raccolta voti lista'!C9</f>
        <v>5356</v>
      </c>
      <c r="E8" s="23">
        <f>'[3]Raccolta voti lista'!C9</f>
        <v>6057</v>
      </c>
      <c r="F8" s="23">
        <f>'[4]Raccolta voti lista'!C9</f>
        <v>6583</v>
      </c>
      <c r="G8" s="23">
        <f>'[5]Raccolta voti lista'!C9</f>
        <v>8842</v>
      </c>
      <c r="H8" s="23">
        <f>'[6]Raccolta voti lista'!C9</f>
        <v>5814</v>
      </c>
      <c r="I8" s="26">
        <f t="shared" si="0"/>
        <v>38589</v>
      </c>
      <c r="J8" s="50"/>
      <c r="K8" s="46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41" t="s">
        <v>16</v>
      </c>
      <c r="B9" s="11" t="s">
        <v>14</v>
      </c>
      <c r="C9" s="23">
        <f>'[1]Raccolta voti lista'!C10</f>
        <v>1633</v>
      </c>
      <c r="D9" s="23">
        <f>'[2]Raccolta voti lista'!C10</f>
        <v>1692</v>
      </c>
      <c r="E9" s="23">
        <f>'[3]Raccolta voti lista'!C10</f>
        <v>1815</v>
      </c>
      <c r="F9" s="23">
        <f>'[4]Raccolta voti lista'!C10</f>
        <v>1896</v>
      </c>
      <c r="G9" s="23">
        <f>'[5]Raccolta voti lista'!C10</f>
        <v>2454</v>
      </c>
      <c r="H9" s="23">
        <f>'[6]Raccolta voti lista'!C10</f>
        <v>1867</v>
      </c>
      <c r="I9" s="26">
        <f t="shared" si="0"/>
        <v>11357</v>
      </c>
      <c r="J9" s="59">
        <f>SUM(I9/I8)</f>
        <v>0.2943066677032315</v>
      </c>
      <c r="K9" s="46" t="s">
        <v>44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42"/>
      <c r="B10" s="11" t="s">
        <v>15</v>
      </c>
      <c r="C10" s="23">
        <f>'[1]Raccolta voti lista'!C11</f>
        <v>1915</v>
      </c>
      <c r="D10" s="23">
        <f>'[2]Raccolta voti lista'!C11</f>
        <v>1755</v>
      </c>
      <c r="E10" s="23">
        <f>'[3]Raccolta voti lista'!C11</f>
        <v>1952</v>
      </c>
      <c r="F10" s="23">
        <f>'[4]Raccolta voti lista'!C11</f>
        <v>2162</v>
      </c>
      <c r="G10" s="23">
        <f>'[5]Raccolta voti lista'!C11</f>
        <v>2775</v>
      </c>
      <c r="H10" s="23">
        <f>'[6]Raccolta voti lista'!C11</f>
        <v>1930</v>
      </c>
      <c r="I10" s="26">
        <f t="shared" si="0"/>
        <v>12489</v>
      </c>
      <c r="J10" s="59">
        <f>SUM(I10/I8)</f>
        <v>0.32364145222731866</v>
      </c>
      <c r="K10" s="46" t="s">
        <v>44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42"/>
      <c r="B11" s="11" t="s">
        <v>10</v>
      </c>
      <c r="C11" s="23">
        <f>'[1]Raccolta voti lista'!C12</f>
        <v>3548</v>
      </c>
      <c r="D11" s="23">
        <f>'[2]Raccolta voti lista'!C12</f>
        <v>3447</v>
      </c>
      <c r="E11" s="23">
        <f>'[3]Raccolta voti lista'!C12</f>
        <v>3767</v>
      </c>
      <c r="F11" s="23">
        <f>'[4]Raccolta voti lista'!C12</f>
        <v>4058</v>
      </c>
      <c r="G11" s="23">
        <f>'[5]Raccolta voti lista'!C12</f>
        <v>5229</v>
      </c>
      <c r="H11" s="23">
        <f>'[6]Raccolta voti lista'!C12</f>
        <v>3797</v>
      </c>
      <c r="I11" s="26">
        <f t="shared" si="0"/>
        <v>23846</v>
      </c>
      <c r="J11" s="59">
        <f>SUM(I11/I8)</f>
        <v>0.6179481199305502</v>
      </c>
      <c r="K11" s="46" t="s">
        <v>44</v>
      </c>
      <c r="L11" s="34" t="s">
        <v>50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41"/>
      <c r="B12" s="11" t="s">
        <v>17</v>
      </c>
      <c r="C12" s="23">
        <f>'[1]Raccolta voti lista'!C13</f>
        <v>42</v>
      </c>
      <c r="D12" s="23">
        <f>'[2]Raccolta voti lista'!C13</f>
        <v>58</v>
      </c>
      <c r="E12" s="23">
        <f>'[3]Raccolta voti lista'!C13</f>
        <v>54</v>
      </c>
      <c r="F12" s="23">
        <f>'[4]Raccolta voti lista'!C13</f>
        <v>51</v>
      </c>
      <c r="G12" s="23">
        <f>'[5]Raccolta voti lista'!C13</f>
        <v>81</v>
      </c>
      <c r="H12" s="23">
        <f>'[6]Raccolta voti lista'!C13</f>
        <v>42</v>
      </c>
      <c r="I12" s="26">
        <f t="shared" si="0"/>
        <v>328</v>
      </c>
      <c r="J12" s="59">
        <f>SUM(I12/I11)</f>
        <v>0.013754927451144846</v>
      </c>
      <c r="K12" s="46" t="s">
        <v>43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41"/>
      <c r="B13" s="11" t="s">
        <v>40</v>
      </c>
      <c r="C13" s="23">
        <f>'[1]Raccolta voti lista'!C14</f>
        <v>135</v>
      </c>
      <c r="D13" s="23">
        <f>'[2]Raccolta voti lista'!C14</f>
        <v>161</v>
      </c>
      <c r="E13" s="23">
        <f>'[3]Raccolta voti lista'!C14</f>
        <v>164</v>
      </c>
      <c r="F13" s="23">
        <f>'[4]Raccolta voti lista'!C14</f>
        <v>156</v>
      </c>
      <c r="G13" s="23">
        <f>'[5]Raccolta voti lista'!C14</f>
        <v>210</v>
      </c>
      <c r="H13" s="23">
        <f>'[6]Raccolta voti lista'!C14</f>
        <v>148</v>
      </c>
      <c r="I13" s="26">
        <f t="shared" si="0"/>
        <v>974</v>
      </c>
      <c r="J13" s="59">
        <f>SUM(I13/I11)</f>
        <v>0.040845424809192316</v>
      </c>
      <c r="K13" s="46" t="s">
        <v>43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41"/>
      <c r="B14" s="11" t="s">
        <v>18</v>
      </c>
      <c r="C14" s="23">
        <f>'[1]Raccolta voti lista'!C15</f>
        <v>177</v>
      </c>
      <c r="D14" s="23">
        <f>'[2]Raccolta voti lista'!C15</f>
        <v>219</v>
      </c>
      <c r="E14" s="23">
        <f>'[3]Raccolta voti lista'!C15</f>
        <v>218</v>
      </c>
      <c r="F14" s="23">
        <f>'[4]Raccolta voti lista'!C15</f>
        <v>207</v>
      </c>
      <c r="G14" s="23">
        <f>'[5]Raccolta voti lista'!C15</f>
        <v>291</v>
      </c>
      <c r="H14" s="23">
        <f>'[6]Raccolta voti lista'!C15</f>
        <v>190</v>
      </c>
      <c r="I14" s="26">
        <f t="shared" si="0"/>
        <v>1302</v>
      </c>
      <c r="J14" s="59">
        <f>SUM(I14/I11)</f>
        <v>0.054600352260337166</v>
      </c>
      <c r="K14" s="46" t="s">
        <v>43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41"/>
      <c r="B15" s="11" t="str">
        <f>'[1]Raccolta voti lista'!B16</f>
        <v>Totale voti validi espressi per il solo presidente</v>
      </c>
      <c r="C15" s="23">
        <f>'[1]Raccolta voti lista'!C16</f>
        <v>639</v>
      </c>
      <c r="D15" s="23">
        <f>'[2]Raccolta voti lista'!C16</f>
        <v>544</v>
      </c>
      <c r="E15" s="23">
        <f>'[3]Raccolta voti lista'!C16</f>
        <v>736</v>
      </c>
      <c r="F15" s="23">
        <f>'[4]Raccolta voti lista'!C16</f>
        <v>813</v>
      </c>
      <c r="G15" s="23">
        <f>'[5]Raccolta voti lista'!C16</f>
        <v>934</v>
      </c>
      <c r="H15" s="23">
        <f>'[6]Raccolta voti lista'!C16</f>
        <v>671</v>
      </c>
      <c r="I15" s="26">
        <f>SUM(C15:$H15)</f>
        <v>4337</v>
      </c>
      <c r="J15" s="59"/>
      <c r="K15" s="4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41"/>
      <c r="B16" s="45" t="s">
        <v>1</v>
      </c>
      <c r="C16" s="23">
        <f>'[1]Raccolta voti Pres.'!$C$26</f>
        <v>3371</v>
      </c>
      <c r="D16" s="23">
        <f>'[2]Raccolta voti Pres.'!$C$26</f>
        <v>3228</v>
      </c>
      <c r="E16" s="23">
        <f>'[3]Raccolta voti Pres.'!$C$26</f>
        <v>3549</v>
      </c>
      <c r="F16" s="23">
        <f>'[4]Raccolta voti Pres.'!$C$26</f>
        <v>3851</v>
      </c>
      <c r="G16" s="23">
        <f>'[5]Raccolta voti Pres.'!$C$26</f>
        <v>4938</v>
      </c>
      <c r="H16" s="23">
        <f>'[6]Raccolta voti Pres.'!$C$26</f>
        <v>3605</v>
      </c>
      <c r="I16" s="26">
        <f>SUM(C16:$H16)</f>
        <v>22542</v>
      </c>
      <c r="J16" s="59">
        <f>SUM(I16/I11)</f>
        <v>0.9453157762308144</v>
      </c>
      <c r="K16" s="46" t="s">
        <v>43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8">
      <c r="A17" s="41" t="s">
        <v>19</v>
      </c>
      <c r="B17" s="48" t="str">
        <f>'[1]Raccolta voti lista'!B17</f>
        <v>1 - Grande Centro UDEUR Altri</v>
      </c>
      <c r="C17" s="23">
        <f>'[1]Raccolta voti lista'!C17</f>
        <v>35</v>
      </c>
      <c r="D17" s="23">
        <f>'[2]Raccolta voti lista'!C17</f>
        <v>18</v>
      </c>
      <c r="E17" s="23">
        <f>'[3]Raccolta voti lista'!C17</f>
        <v>34</v>
      </c>
      <c r="F17" s="23">
        <f>'[4]Raccolta voti lista'!C17</f>
        <v>23</v>
      </c>
      <c r="G17" s="23">
        <f>'[5]Raccolta voti lista'!C17</f>
        <v>28</v>
      </c>
      <c r="H17" s="23">
        <f>'[6]Raccolta voti lista'!C17</f>
        <v>19</v>
      </c>
      <c r="I17" s="26">
        <f>SUM(C17:$H17)</f>
        <v>157</v>
      </c>
      <c r="J17" s="59">
        <f aca="true" t="shared" si="1" ref="J17:J36">SUM(I17/$I$36)</f>
        <v>0.008624004394397145</v>
      </c>
      <c r="K17" s="7" t="s">
        <v>45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8">
      <c r="A18" s="42"/>
      <c r="B18" s="48" t="str">
        <f>'[1]Raccolta voti lista'!B18</f>
        <v>2 - Democrazia Cristiana per le Autonomie</v>
      </c>
      <c r="C18" s="23">
        <f>'[1]Raccolta voti lista'!C18</f>
        <v>8</v>
      </c>
      <c r="D18" s="23">
        <f>'[2]Raccolta voti lista'!C18</f>
        <v>8</v>
      </c>
      <c r="E18" s="23">
        <f>'[3]Raccolta voti lista'!C18</f>
        <v>8</v>
      </c>
      <c r="F18" s="23">
        <f>'[4]Raccolta voti lista'!C18</f>
        <v>7</v>
      </c>
      <c r="G18" s="23">
        <f>'[5]Raccolta voti lista'!C18</f>
        <v>5</v>
      </c>
      <c r="H18" s="23">
        <f>'[6]Raccolta voti lista'!C18</f>
        <v>13</v>
      </c>
      <c r="I18" s="26">
        <f>SUM(C18:$H18)</f>
        <v>49</v>
      </c>
      <c r="J18" s="59">
        <f t="shared" si="1"/>
        <v>0.002691568250480637</v>
      </c>
      <c r="K18" s="7" t="s">
        <v>45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8">
      <c r="A19" s="42"/>
      <c r="B19" s="48" t="str">
        <f>'[1]Raccolta voti lista'!B19</f>
        <v>3 - Fiamma Tricolore</v>
      </c>
      <c r="C19" s="23">
        <f>'[1]Raccolta voti lista'!C19</f>
        <v>42</v>
      </c>
      <c r="D19" s="23">
        <f>'[2]Raccolta voti lista'!C19</f>
        <v>44</v>
      </c>
      <c r="E19" s="23">
        <f>'[3]Raccolta voti lista'!C19</f>
        <v>38</v>
      </c>
      <c r="F19" s="23">
        <f>'[4]Raccolta voti lista'!C19</f>
        <v>51</v>
      </c>
      <c r="G19" s="23">
        <f>'[5]Raccolta voti lista'!C19</f>
        <v>58</v>
      </c>
      <c r="H19" s="23">
        <f>'[6]Raccolta voti lista'!C19</f>
        <v>40</v>
      </c>
      <c r="I19" s="26">
        <f>SUM(C19:$H19)</f>
        <v>273</v>
      </c>
      <c r="J19" s="59">
        <f t="shared" si="1"/>
        <v>0.014995880252677837</v>
      </c>
      <c r="K19" s="7" t="s">
        <v>45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8">
      <c r="A20" s="42"/>
      <c r="B20" s="48" t="str">
        <f>'[1]Raccolta voti lista'!B20</f>
        <v>4 - Lega Nord</v>
      </c>
      <c r="C20" s="23">
        <f>'[1]Raccolta voti lista'!C20</f>
        <v>220</v>
      </c>
      <c r="D20" s="23">
        <f>'[2]Raccolta voti lista'!C20</f>
        <v>281</v>
      </c>
      <c r="E20" s="23">
        <f>'[3]Raccolta voti lista'!C20</f>
        <v>269</v>
      </c>
      <c r="F20" s="23">
        <f>'[4]Raccolta voti lista'!C20</f>
        <v>298</v>
      </c>
      <c r="G20" s="23">
        <f>'[5]Raccolta voti lista'!C20</f>
        <v>403</v>
      </c>
      <c r="H20" s="23">
        <f>'[6]Raccolta voti lista'!C20</f>
        <v>214</v>
      </c>
      <c r="I20" s="26">
        <f>SUM(C20:$H20)</f>
        <v>1685</v>
      </c>
      <c r="J20" s="59">
        <f t="shared" si="1"/>
        <v>0.0925569898379566</v>
      </c>
      <c r="K20" s="7" t="s">
        <v>45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8">
      <c r="A21" s="42"/>
      <c r="B21" s="48" t="str">
        <f>'[1]Raccolta voti lista'!B21</f>
        <v>5 - Partito Socialista - Nuovo PSI</v>
      </c>
      <c r="C21" s="23">
        <f>'[1]Raccolta voti lista'!C21</f>
        <v>43</v>
      </c>
      <c r="D21" s="23">
        <f>'[2]Raccolta voti lista'!C21</f>
        <v>51</v>
      </c>
      <c r="E21" s="23">
        <f>'[3]Raccolta voti lista'!C21</f>
        <v>48</v>
      </c>
      <c r="F21" s="23">
        <f>'[4]Raccolta voti lista'!C21</f>
        <v>61</v>
      </c>
      <c r="G21" s="23">
        <f>'[5]Raccolta voti lista'!C21</f>
        <v>82</v>
      </c>
      <c r="H21" s="23">
        <f>'[6]Raccolta voti lista'!C21</f>
        <v>110</v>
      </c>
      <c r="I21" s="26">
        <f>SUM(C21:$H21)</f>
        <v>395</v>
      </c>
      <c r="J21" s="59">
        <f t="shared" si="1"/>
        <v>0.021697335896731666</v>
      </c>
      <c r="K21" s="7" t="s">
        <v>45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8">
      <c r="A22" s="42"/>
      <c r="B22" s="48" t="str">
        <f>'[1]Raccolta voti lista'!B22</f>
        <v>6 - Forza Italia</v>
      </c>
      <c r="C22" s="23">
        <f>'[1]Raccolta voti lista'!C22</f>
        <v>911</v>
      </c>
      <c r="D22" s="23">
        <f>'[2]Raccolta voti lista'!C22</f>
        <v>998</v>
      </c>
      <c r="E22" s="23">
        <f>'[3]Raccolta voti lista'!C22</f>
        <v>930</v>
      </c>
      <c r="F22" s="23">
        <f>'[4]Raccolta voti lista'!C22</f>
        <v>1080</v>
      </c>
      <c r="G22" s="23">
        <f>'[5]Raccolta voti lista'!C22</f>
        <v>1214</v>
      </c>
      <c r="H22" s="23">
        <f>'[6]Raccolta voti lista'!C22</f>
        <v>1084</v>
      </c>
      <c r="I22" s="26">
        <f>SUM(C22:$H22)</f>
        <v>6217</v>
      </c>
      <c r="J22" s="59">
        <f t="shared" si="1"/>
        <v>0.3414995880252678</v>
      </c>
      <c r="K22" s="7" t="s">
        <v>45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8">
      <c r="A23" s="42"/>
      <c r="B23" s="48" t="str">
        <f>'[1]Raccolta voti lista'!B23</f>
        <v>7 - Libertas UDC</v>
      </c>
      <c r="C23" s="23">
        <f>'[1]Raccolta voti lista'!C23</f>
        <v>86</v>
      </c>
      <c r="D23" s="23">
        <f>'[2]Raccolta voti lista'!C23</f>
        <v>49</v>
      </c>
      <c r="E23" s="23">
        <f>'[3]Raccolta voti lista'!C23</f>
        <v>123</v>
      </c>
      <c r="F23" s="23">
        <f>'[4]Raccolta voti lista'!C23</f>
        <v>114</v>
      </c>
      <c r="G23" s="23">
        <f>'[5]Raccolta voti lista'!C23</f>
        <v>131</v>
      </c>
      <c r="H23" s="23">
        <f>'[6]Raccolta voti lista'!C23</f>
        <v>42</v>
      </c>
      <c r="I23" s="26">
        <f>SUM(C23:$H23)</f>
        <v>545</v>
      </c>
      <c r="J23" s="59">
        <f t="shared" si="1"/>
        <v>0.02993683054106015</v>
      </c>
      <c r="K23" s="7" t="s">
        <v>45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8">
      <c r="A24" s="42"/>
      <c r="B24" s="48" t="str">
        <f>'[1]Raccolta voti lista'!B24</f>
        <v>8 - Lista Consumatori</v>
      </c>
      <c r="C24" s="23">
        <f>'[1]Raccolta voti lista'!C24</f>
        <v>11</v>
      </c>
      <c r="D24" s="23">
        <f>'[2]Raccolta voti lista'!C24</f>
        <v>11</v>
      </c>
      <c r="E24" s="23">
        <f>'[3]Raccolta voti lista'!C24</f>
        <v>15</v>
      </c>
      <c r="F24" s="23">
        <f>'[4]Raccolta voti lista'!C24</f>
        <v>2</v>
      </c>
      <c r="G24" s="23">
        <f>'[5]Raccolta voti lista'!C24</f>
        <v>7</v>
      </c>
      <c r="H24" s="23">
        <f>'[6]Raccolta voti lista'!C24</f>
        <v>6</v>
      </c>
      <c r="I24" s="26">
        <f>SUM(C24:$H24)</f>
        <v>52</v>
      </c>
      <c r="J24" s="59">
        <f t="shared" si="1"/>
        <v>0.002856358143367207</v>
      </c>
      <c r="K24" s="7" t="s">
        <v>45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8">
      <c r="A25" s="42"/>
      <c r="B25" s="48" t="str">
        <f>'[1]Raccolta voti lista'!B25</f>
        <v>9 - Alleanza Nazionale</v>
      </c>
      <c r="C25" s="23">
        <f>'[1]Raccolta voti lista'!C25</f>
        <v>248</v>
      </c>
      <c r="D25" s="23">
        <f>'[2]Raccolta voti lista'!C25</f>
        <v>197</v>
      </c>
      <c r="E25" s="23">
        <f>'[3]Raccolta voti lista'!C25</f>
        <v>259</v>
      </c>
      <c r="F25" s="23">
        <f>'[4]Raccolta voti lista'!C25</f>
        <v>341</v>
      </c>
      <c r="G25" s="23">
        <f>'[5]Raccolta voti lista'!C25</f>
        <v>421</v>
      </c>
      <c r="H25" s="23">
        <f>'[6]Raccolta voti lista'!C25</f>
        <v>190</v>
      </c>
      <c r="I25" s="26">
        <f>SUM(C25:$H25)</f>
        <v>1656</v>
      </c>
      <c r="J25" s="59">
        <f t="shared" si="1"/>
        <v>0.09096402087338644</v>
      </c>
      <c r="K25" s="7" t="s">
        <v>45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8">
      <c r="A26" s="42"/>
      <c r="B26" s="48" t="str">
        <f>'[1]Raccolta voti lista'!B26</f>
        <v>10 - Pensionati</v>
      </c>
      <c r="C26" s="23">
        <f>'[1]Raccolta voti lista'!C26</f>
        <v>58</v>
      </c>
      <c r="D26" s="23">
        <f>'[2]Raccolta voti lista'!C26</f>
        <v>37</v>
      </c>
      <c r="E26" s="23">
        <f>'[3]Raccolta voti lista'!C26</f>
        <v>51</v>
      </c>
      <c r="F26" s="23">
        <f>'[4]Raccolta voti lista'!C26</f>
        <v>43</v>
      </c>
      <c r="G26" s="23">
        <f>'[5]Raccolta voti lista'!C26</f>
        <v>150</v>
      </c>
      <c r="H26" s="23">
        <f>'[6]Raccolta voti lista'!C26</f>
        <v>32</v>
      </c>
      <c r="I26" s="26">
        <f>SUM(C26:$H26)</f>
        <v>371</v>
      </c>
      <c r="J26" s="59">
        <f t="shared" si="1"/>
        <v>0.02037901675363911</v>
      </c>
      <c r="K26" s="7" t="s">
        <v>45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8">
      <c r="A27" s="42"/>
      <c r="B27" s="48" t="str">
        <f>'[1]Raccolta voti lista'!B27</f>
        <v>11 - Con Masoero per la Valsesia</v>
      </c>
      <c r="C27" s="23">
        <f>'[1]Raccolta voti lista'!C27</f>
        <v>11</v>
      </c>
      <c r="D27" s="23">
        <f>'[2]Raccolta voti lista'!C27</f>
        <v>9</v>
      </c>
      <c r="E27" s="23">
        <f>'[3]Raccolta voti lista'!C27</f>
        <v>9</v>
      </c>
      <c r="F27" s="23">
        <f>'[4]Raccolta voti lista'!C27</f>
        <v>10</v>
      </c>
      <c r="G27" s="23">
        <f>'[5]Raccolta voti lista'!C27</f>
        <v>11</v>
      </c>
      <c r="H27" s="23">
        <f>'[6]Raccolta voti lista'!C27</f>
        <v>6</v>
      </c>
      <c r="I27" s="26">
        <f>SUM(C27:$H27)</f>
        <v>56</v>
      </c>
      <c r="J27" s="59">
        <f t="shared" si="1"/>
        <v>0.0030760780005492996</v>
      </c>
      <c r="K27" s="7" t="s">
        <v>45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8">
      <c r="A28" s="42"/>
      <c r="B28" s="48" t="str">
        <f>'[1]Raccolta voti lista'!B28</f>
        <v>12 - Unità Socialista e Radicali - SDI</v>
      </c>
      <c r="C28" s="23">
        <f>'[1]Raccolta voti lista'!C28</f>
        <v>19</v>
      </c>
      <c r="D28" s="23">
        <f>'[2]Raccolta voti lista'!C28</f>
        <v>56</v>
      </c>
      <c r="E28" s="23">
        <f>'[3]Raccolta voti lista'!C28</f>
        <v>49</v>
      </c>
      <c r="F28" s="23">
        <f>'[4]Raccolta voti lista'!C28</f>
        <v>51</v>
      </c>
      <c r="G28" s="23">
        <f>'[5]Raccolta voti lista'!C28</f>
        <v>120</v>
      </c>
      <c r="H28" s="23">
        <f>'[6]Raccolta voti lista'!C28</f>
        <v>58</v>
      </c>
      <c r="I28" s="26">
        <f>SUM(C28:$H28)</f>
        <v>353</v>
      </c>
      <c r="J28" s="59">
        <f t="shared" si="1"/>
        <v>0.019390277396319693</v>
      </c>
      <c r="K28" s="7" t="s">
        <v>45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8">
      <c r="A29" s="42"/>
      <c r="B29" s="48" t="str">
        <f>'[1]Raccolta voti lista'!B29</f>
        <v>13 - L'Ulivo</v>
      </c>
      <c r="C29" s="23">
        <f>'[1]Raccolta voti lista'!C29</f>
        <v>581</v>
      </c>
      <c r="D29" s="23">
        <f>'[2]Raccolta voti lista'!C29</f>
        <v>475</v>
      </c>
      <c r="E29" s="23">
        <f>'[3]Raccolta voti lista'!C29</f>
        <v>436</v>
      </c>
      <c r="F29" s="23">
        <f>'[4]Raccolta voti lista'!C29</f>
        <v>425</v>
      </c>
      <c r="G29" s="23">
        <f>'[5]Raccolta voti lista'!C29</f>
        <v>770</v>
      </c>
      <c r="H29" s="23">
        <f>'[6]Raccolta voti lista'!C29</f>
        <v>477</v>
      </c>
      <c r="I29" s="26">
        <f>SUM(C29:$H29)</f>
        <v>3164</v>
      </c>
      <c r="J29" s="59">
        <f t="shared" si="1"/>
        <v>0.17379840703103544</v>
      </c>
      <c r="K29" s="7" t="s">
        <v>45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8">
      <c r="A30" s="42"/>
      <c r="B30" s="48" t="str">
        <f>'[1]Raccolta voti lista'!B30</f>
        <v>14 - Rifondazione - Partito Comunista</v>
      </c>
      <c r="C30" s="23">
        <f>'[1]Raccolta voti lista'!C30</f>
        <v>192</v>
      </c>
      <c r="D30" s="23">
        <f>'[2]Raccolta voti lista'!C30</f>
        <v>212</v>
      </c>
      <c r="E30" s="23">
        <f>'[3]Raccolta voti lista'!C30</f>
        <v>246</v>
      </c>
      <c r="F30" s="23">
        <f>'[4]Raccolta voti lista'!C30</f>
        <v>235</v>
      </c>
      <c r="G30" s="23">
        <f>'[5]Raccolta voti lista'!C30</f>
        <v>255</v>
      </c>
      <c r="H30" s="23">
        <f>'[6]Raccolta voti lista'!C30</f>
        <v>304</v>
      </c>
      <c r="I30" s="26">
        <f>SUM(C30:$H30)</f>
        <v>1444</v>
      </c>
      <c r="J30" s="59">
        <f t="shared" si="1"/>
        <v>0.07931886844273552</v>
      </c>
      <c r="K30" s="7" t="s">
        <v>45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8">
      <c r="A31" s="42"/>
      <c r="B31" s="48" t="str">
        <f>'[1]Raccolta voti lista'!B31</f>
        <v>15 - F.Verdi- Com.Italiani - Ins.a Sinistra</v>
      </c>
      <c r="C31" s="23">
        <f>'[1]Raccolta voti lista'!C31</f>
        <v>52</v>
      </c>
      <c r="D31" s="23">
        <f>'[2]Raccolta voti lista'!C31</f>
        <v>39</v>
      </c>
      <c r="E31" s="23">
        <f>'[3]Raccolta voti lista'!C31</f>
        <v>40</v>
      </c>
      <c r="F31" s="23">
        <f>'[4]Raccolta voti lista'!C31</f>
        <v>39</v>
      </c>
      <c r="G31" s="23">
        <f>'[5]Raccolta voti lista'!C31</f>
        <v>45</v>
      </c>
      <c r="H31" s="23">
        <f>'[6]Raccolta voti lista'!C31</f>
        <v>66</v>
      </c>
      <c r="I31" s="26">
        <f>SUM(C31:$H31)</f>
        <v>281</v>
      </c>
      <c r="J31" s="59">
        <f t="shared" si="1"/>
        <v>0.015435319967042022</v>
      </c>
      <c r="K31" s="7" t="s">
        <v>45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8">
      <c r="A32" s="42"/>
      <c r="B32" s="48" t="str">
        <f>'[1]Raccolta voti lista'!B32</f>
        <v>16 - Di Pietro - Italia dei Valori</v>
      </c>
      <c r="C32" s="23">
        <f>'[1]Raccolta voti lista'!C32</f>
        <v>33</v>
      </c>
      <c r="D32" s="23">
        <f>'[2]Raccolta voti lista'!C32</f>
        <v>45</v>
      </c>
      <c r="E32" s="23">
        <f>'[3]Raccolta voti lista'!C32</f>
        <v>67</v>
      </c>
      <c r="F32" s="23">
        <f>'[4]Raccolta voti lista'!C32</f>
        <v>67</v>
      </c>
      <c r="G32" s="23">
        <f>'[5]Raccolta voti lista'!C32</f>
        <v>49</v>
      </c>
      <c r="H32" s="23">
        <f>'[6]Raccolta voti lista'!C32</f>
        <v>43</v>
      </c>
      <c r="I32" s="26">
        <f>SUM(C32:$H32)</f>
        <v>304</v>
      </c>
      <c r="J32" s="59">
        <f t="shared" si="1"/>
        <v>0.016698709145839055</v>
      </c>
      <c r="K32" s="7" t="s">
        <v>45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8">
      <c r="A33" s="42"/>
      <c r="B33" s="48" t="str">
        <f>'[1]Raccolta voti lista'!B33</f>
        <v>17 - Vieni al Centro</v>
      </c>
      <c r="C33" s="23">
        <f>'[1]Raccolta voti lista'!C33</f>
        <v>30</v>
      </c>
      <c r="D33" s="23">
        <f>'[2]Raccolta voti lista'!C33</f>
        <v>8</v>
      </c>
      <c r="E33" s="23">
        <f>'[3]Raccolta voti lista'!C33</f>
        <v>19</v>
      </c>
      <c r="F33" s="23">
        <f>'[4]Raccolta voti lista'!C33</f>
        <v>27</v>
      </c>
      <c r="G33" s="23">
        <f>'[5]Raccolta voti lista'!C33</f>
        <v>43</v>
      </c>
      <c r="H33" s="23">
        <f>'[6]Raccolta voti lista'!C33</f>
        <v>20</v>
      </c>
      <c r="I33" s="26">
        <f>SUM(C33:$H33)</f>
        <v>147</v>
      </c>
      <c r="J33" s="59">
        <f t="shared" si="1"/>
        <v>0.008074704751441912</v>
      </c>
      <c r="K33" s="7" t="s">
        <v>45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8">
      <c r="A34" s="42"/>
      <c r="B34" s="48" t="str">
        <f>'[1]Raccolta voti lista'!B34</f>
        <v>18 - Libertas - Democrazia Cristiana</v>
      </c>
      <c r="C34" s="23">
        <f>'[1]Raccolta voti lista'!C34</f>
        <v>32</v>
      </c>
      <c r="D34" s="23">
        <f>'[2]Raccolta voti lista'!C34</f>
        <v>17</v>
      </c>
      <c r="E34" s="23">
        <f>'[3]Raccolta voti lista'!C34</f>
        <v>21</v>
      </c>
      <c r="F34" s="23">
        <f>'[4]Raccolta voti lista'!C34</f>
        <v>26</v>
      </c>
      <c r="G34" s="23">
        <f>'[5]Raccolta voti lista'!C34</f>
        <v>22</v>
      </c>
      <c r="H34" s="23">
        <f>'[6]Raccolta voti lista'!C34</f>
        <v>16</v>
      </c>
      <c r="I34" s="26">
        <f>SUM(C34:$H34)</f>
        <v>134</v>
      </c>
      <c r="J34" s="59">
        <f t="shared" si="1"/>
        <v>0.00736061521560011</v>
      </c>
      <c r="K34" s="7" t="s">
        <v>45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8">
      <c r="A35" s="42"/>
      <c r="B35" s="48" t="str">
        <f>'[1]Raccolta voti lista'!B35</f>
        <v>19 - Sì Ippodromo e Lavoro</v>
      </c>
      <c r="C35" s="23">
        <f>'[1]Raccolta voti lista'!C35</f>
        <v>120</v>
      </c>
      <c r="D35" s="23">
        <f>'[2]Raccolta voti lista'!C35</f>
        <v>129</v>
      </c>
      <c r="E35" s="23">
        <f>'[3]Raccolta voti lista'!C35</f>
        <v>151</v>
      </c>
      <c r="F35" s="23">
        <f>'[4]Raccolta voti lista'!C35</f>
        <v>138</v>
      </c>
      <c r="G35" s="23">
        <f>'[5]Raccolta voti lista'!C35</f>
        <v>190</v>
      </c>
      <c r="H35" s="23">
        <f>'[6]Raccolta voti lista'!C35</f>
        <v>194</v>
      </c>
      <c r="I35" s="26">
        <f>SUM(C35:$H35)</f>
        <v>922</v>
      </c>
      <c r="J35" s="59">
        <f t="shared" si="1"/>
        <v>0.0506454270804724</v>
      </c>
      <c r="K35" s="7" t="s">
        <v>45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8" customHeight="1">
      <c r="A36" s="42"/>
      <c r="B36" s="11" t="s">
        <v>20</v>
      </c>
      <c r="C36" s="23">
        <f>'[1]Raccolta voti lista'!C36</f>
        <v>2732</v>
      </c>
      <c r="D36" s="23">
        <f>'[2]Raccolta voti lista'!C36</f>
        <v>2684</v>
      </c>
      <c r="E36" s="23">
        <f>'[3]Raccolta voti lista'!C36</f>
        <v>2813</v>
      </c>
      <c r="F36" s="23">
        <f>'[4]Raccolta voti lista'!C36</f>
        <v>3038</v>
      </c>
      <c r="G36" s="23">
        <f>'[5]Raccolta voti lista'!C36</f>
        <v>4004</v>
      </c>
      <c r="H36" s="23">
        <f>'[6]Raccolta voti lista'!C36</f>
        <v>2934</v>
      </c>
      <c r="I36" s="26">
        <f>SUM(C36:$H36)</f>
        <v>18205</v>
      </c>
      <c r="J36" s="59">
        <f t="shared" si="1"/>
        <v>1</v>
      </c>
      <c r="K36" s="7" t="s">
        <v>45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8" customHeight="1">
      <c r="A37" s="42"/>
      <c r="B37" s="11" t="str">
        <f>'[1]Raccolta voti lista'!$B$38</f>
        <v>Schede contestate e non attribuite</v>
      </c>
      <c r="C37" s="49">
        <f>'[1]Raccolta voti lista'!$C$38</f>
        <v>0</v>
      </c>
      <c r="D37" s="49">
        <f>'[2]Raccolta voti lista'!$C$38</f>
        <v>0</v>
      </c>
      <c r="E37" s="49">
        <f>'[3]Raccolta voti lista'!$C$38</f>
        <v>0</v>
      </c>
      <c r="F37" s="49">
        <f>'[4]Raccolta voti lista'!$C$38</f>
        <v>0</v>
      </c>
      <c r="G37" s="49">
        <f>'[5]Raccolta voti lista'!$C$38</f>
        <v>0</v>
      </c>
      <c r="H37" s="49">
        <f>'[6]Raccolta voti lista'!$C$38</f>
        <v>2</v>
      </c>
      <c r="I37" s="26">
        <f>SUM(C37:$H37)</f>
        <v>2</v>
      </c>
      <c r="J37" s="26"/>
      <c r="K37" s="7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9.5" customHeight="1">
      <c r="A38" s="42"/>
      <c r="B38" s="42" t="s">
        <v>34</v>
      </c>
      <c r="C38" s="7">
        <f>'[1]Raccolta voti lista'!$C$41</f>
        <v>8</v>
      </c>
      <c r="D38" s="7">
        <f>'[2]Raccolta voti lista'!$C$41</f>
        <v>7</v>
      </c>
      <c r="E38" s="7">
        <f>'[3]Raccolta voti lista'!$C$41</f>
        <v>7</v>
      </c>
      <c r="F38" s="7">
        <f>'[4]Raccolta voti lista'!$C$41</f>
        <v>9</v>
      </c>
      <c r="G38" s="7">
        <f>'[5]Raccolta voti lista'!$C$41</f>
        <v>11</v>
      </c>
      <c r="H38" s="7">
        <f>'[6]Raccolta voti lista'!$C$41</f>
        <v>7</v>
      </c>
      <c r="I38" s="7">
        <f>SUM(C38:$H38)</f>
        <v>49</v>
      </c>
      <c r="J38" s="4"/>
      <c r="K38" s="7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.75" customHeight="1">
      <c r="A39" s="42"/>
      <c r="B39" s="42"/>
      <c r="C39" s="7" t="s">
        <v>36</v>
      </c>
      <c r="D39" s="7" t="s">
        <v>37</v>
      </c>
      <c r="E39" s="7" t="s">
        <v>41</v>
      </c>
      <c r="F39" s="7" t="s">
        <v>38</v>
      </c>
      <c r="G39" s="7" t="s">
        <v>42</v>
      </c>
      <c r="H39" s="7" t="s">
        <v>37</v>
      </c>
      <c r="I39" s="7" t="s">
        <v>35</v>
      </c>
      <c r="K39" s="55">
        <f ca="1">NOW()</f>
        <v>39230.869684143516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8">
      <c r="A40" s="28"/>
      <c r="B40" s="28"/>
      <c r="C40" s="39"/>
      <c r="D40" s="39"/>
      <c r="E40" s="39"/>
      <c r="F40" s="39"/>
      <c r="G40" s="39"/>
      <c r="H40" s="39"/>
      <c r="I40" s="39"/>
      <c r="J40" s="4"/>
      <c r="K40" s="7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8">
      <c r="A41" s="28"/>
      <c r="B41" s="28"/>
      <c r="C41" s="39"/>
      <c r="D41" s="39"/>
      <c r="E41" s="39"/>
      <c r="F41" s="39"/>
      <c r="G41" s="39"/>
      <c r="H41" s="39"/>
      <c r="I41" s="39"/>
      <c r="J41" s="4"/>
      <c r="K41" s="7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8">
      <c r="A42" s="28"/>
      <c r="B42" s="28"/>
      <c r="C42" s="39"/>
      <c r="D42" s="39"/>
      <c r="E42" s="39"/>
      <c r="F42" s="39"/>
      <c r="G42" s="39"/>
      <c r="H42" s="39"/>
      <c r="I42" s="39"/>
      <c r="J42" s="4"/>
      <c r="K42" s="7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8">
      <c r="A43" s="28"/>
      <c r="B43" s="28"/>
      <c r="C43" s="39"/>
      <c r="D43" s="39"/>
      <c r="E43" s="39"/>
      <c r="F43" s="39"/>
      <c r="G43" s="39"/>
      <c r="H43" s="39"/>
      <c r="I43" s="39"/>
      <c r="J43" s="4"/>
      <c r="K43" s="7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8">
      <c r="A44" s="28"/>
      <c r="B44" s="28"/>
      <c r="C44" s="39"/>
      <c r="D44" s="39"/>
      <c r="E44" s="39"/>
      <c r="F44" s="39"/>
      <c r="G44" s="39"/>
      <c r="H44" s="39"/>
      <c r="I44" s="39"/>
      <c r="J44" s="4"/>
      <c r="K44" s="7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8">
      <c r="A45" s="28"/>
      <c r="B45" s="28"/>
      <c r="C45" s="39"/>
      <c r="D45" s="39"/>
      <c r="E45" s="39"/>
      <c r="F45" s="39"/>
      <c r="G45" s="39"/>
      <c r="H45" s="39"/>
      <c r="I45" s="39"/>
      <c r="J45" s="4"/>
      <c r="K45" s="7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8">
      <c r="A46" s="28"/>
      <c r="B46" s="28"/>
      <c r="C46" s="39"/>
      <c r="D46" s="39"/>
      <c r="E46" s="39"/>
      <c r="F46" s="39"/>
      <c r="G46" s="39"/>
      <c r="H46" s="39"/>
      <c r="I46" s="39"/>
      <c r="J46" s="4"/>
      <c r="K46" s="7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8">
      <c r="A47" s="28"/>
      <c r="B47" s="28"/>
      <c r="C47" s="39"/>
      <c r="D47" s="39"/>
      <c r="E47" s="39"/>
      <c r="F47" s="39"/>
      <c r="G47" s="39"/>
      <c r="H47" s="39"/>
      <c r="I47" s="39"/>
      <c r="J47" s="4"/>
      <c r="K47" s="7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8">
      <c r="A48" s="28"/>
      <c r="B48" s="28"/>
      <c r="C48" s="39"/>
      <c r="D48" s="39"/>
      <c r="E48" s="39"/>
      <c r="F48" s="39"/>
      <c r="G48" s="39"/>
      <c r="H48" s="39"/>
      <c r="I48" s="39"/>
      <c r="J48" s="4"/>
      <c r="K48" s="7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8">
      <c r="A49" s="28"/>
      <c r="B49" s="28"/>
      <c r="C49" s="39"/>
      <c r="D49" s="39"/>
      <c r="E49" s="39"/>
      <c r="F49" s="39"/>
      <c r="G49" s="39"/>
      <c r="H49" s="39"/>
      <c r="I49" s="39"/>
      <c r="J49" s="4"/>
      <c r="K49" s="7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8">
      <c r="A50" s="28"/>
      <c r="B50" s="28"/>
      <c r="C50" s="39"/>
      <c r="D50" s="39"/>
      <c r="E50" s="39"/>
      <c r="F50" s="39"/>
      <c r="G50" s="39"/>
      <c r="H50" s="39"/>
      <c r="I50" s="39"/>
      <c r="J50" s="4"/>
      <c r="K50" s="7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8">
      <c r="A51" s="28"/>
      <c r="B51" s="28"/>
      <c r="C51" s="39"/>
      <c r="D51" s="39"/>
      <c r="E51" s="39"/>
      <c r="F51" s="39"/>
      <c r="G51" s="39"/>
      <c r="H51" s="39"/>
      <c r="I51" s="39"/>
      <c r="J51" s="4"/>
      <c r="K51" s="7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8">
      <c r="A52" s="28"/>
      <c r="B52" s="28"/>
      <c r="C52" s="39"/>
      <c r="D52" s="39"/>
      <c r="E52" s="39"/>
      <c r="F52" s="39"/>
      <c r="G52" s="39"/>
      <c r="H52" s="39"/>
      <c r="I52" s="39"/>
      <c r="J52" s="4"/>
      <c r="K52" s="7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8">
      <c r="A53" s="28"/>
      <c r="B53" s="28"/>
      <c r="C53" s="39"/>
      <c r="D53" s="39"/>
      <c r="E53" s="39"/>
      <c r="F53" s="39"/>
      <c r="G53" s="39"/>
      <c r="H53" s="39"/>
      <c r="I53" s="39"/>
      <c r="J53" s="4"/>
      <c r="K53" s="7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8">
      <c r="A54" s="28"/>
      <c r="B54" s="28"/>
      <c r="C54" s="39"/>
      <c r="D54" s="39"/>
      <c r="E54" s="39"/>
      <c r="F54" s="39"/>
      <c r="G54" s="39"/>
      <c r="H54" s="39"/>
      <c r="I54" s="39"/>
      <c r="J54" s="4"/>
      <c r="K54" s="7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8">
      <c r="A55" s="28"/>
      <c r="B55" s="28"/>
      <c r="C55" s="39"/>
      <c r="D55" s="39"/>
      <c r="E55" s="39"/>
      <c r="F55" s="39"/>
      <c r="G55" s="39"/>
      <c r="H55" s="39"/>
      <c r="I55" s="39"/>
      <c r="J55" s="4"/>
      <c r="K55" s="7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8">
      <c r="A56" s="28"/>
      <c r="B56" s="28"/>
      <c r="C56" s="39"/>
      <c r="D56" s="39"/>
      <c r="E56" s="39"/>
      <c r="F56" s="39"/>
      <c r="G56" s="39"/>
      <c r="H56" s="39"/>
      <c r="I56" s="39"/>
      <c r="J56" s="4"/>
      <c r="K56" s="7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8">
      <c r="A57" s="28"/>
      <c r="B57" s="28"/>
      <c r="C57" s="39"/>
      <c r="D57" s="39"/>
      <c r="E57" s="39"/>
      <c r="F57" s="39"/>
      <c r="G57" s="39"/>
      <c r="H57" s="39"/>
      <c r="I57" s="39"/>
      <c r="J57" s="4"/>
      <c r="K57" s="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</sheetData>
  <sheetProtection/>
  <mergeCells count="3">
    <mergeCell ref="A1:K1"/>
    <mergeCell ref="A2:K2"/>
    <mergeCell ref="A3:K3"/>
  </mergeCells>
  <printOptions horizontalCentered="1" verticalCentered="1"/>
  <pageMargins left="0.35433070866141736" right="0.3937007874015748" top="0.18" bottom="0.1968503937007874" header="0.18" footer="0.196850393700787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workbookViewId="0" topLeftCell="A1">
      <selection activeCell="P25" sqref="P25"/>
    </sheetView>
  </sheetViews>
  <sheetFormatPr defaultColWidth="9.140625" defaultRowHeight="12.75"/>
  <cols>
    <col min="7" max="7" width="12.28125" style="0" bestFit="1" customWidth="1"/>
    <col min="14" max="14" width="15.421875" style="0" bestFit="1" customWidth="1"/>
  </cols>
  <sheetData>
    <row r="1" spans="1:21" ht="12.75">
      <c r="A1" s="73" t="str">
        <f>'Voto di lista'!A1</f>
        <v>ELEZIONE DIRETTA DEL PRESIDENTE DELLA PROVINCIA E DEL CONSIGLIO PROVINCIALE DI VERCELLI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"/>
      <c r="Q1" s="6"/>
      <c r="R1" s="6"/>
      <c r="S1" s="6"/>
      <c r="T1" s="6"/>
      <c r="U1" s="6"/>
    </row>
    <row r="2" spans="1:21" ht="12.75">
      <c r="A2" s="73" t="str">
        <f>'Voto di lista'!A2</f>
        <v>DI DOMENICA 27 E LUNEDI' 28 MAGGIO 2007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"/>
      <c r="Q2" s="6"/>
      <c r="R2" s="6"/>
      <c r="S2" s="6"/>
      <c r="T2" s="6"/>
      <c r="U2" s="6"/>
    </row>
    <row r="3" spans="1:21" ht="12.75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"/>
      <c r="Q3" s="6"/>
      <c r="R3" s="6"/>
      <c r="S3" s="6"/>
      <c r="T3" s="6"/>
      <c r="U3" s="6"/>
    </row>
    <row r="4" spans="1:2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6"/>
      <c r="Q4" s="6"/>
      <c r="R4" s="6"/>
      <c r="S4" s="6"/>
      <c r="T4" s="6"/>
      <c r="U4" s="6"/>
    </row>
    <row r="5" spans="1:2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6"/>
      <c r="Q5" s="6"/>
      <c r="R5" s="6"/>
      <c r="S5" s="6"/>
      <c r="T5" s="6"/>
      <c r="U5" s="6"/>
    </row>
    <row r="6" spans="1:2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>
      <c r="A34" s="6" t="s">
        <v>46</v>
      </c>
      <c r="B34" s="6"/>
      <c r="C34" s="52">
        <f>Presidente!O28</f>
        <v>49</v>
      </c>
      <c r="D34" s="53" t="str">
        <f>Presidente!O29</f>
        <v>su 49</v>
      </c>
      <c r="E34" s="54"/>
      <c r="F34" s="6"/>
      <c r="H34" s="6"/>
      <c r="I34" s="6"/>
      <c r="J34" s="6"/>
      <c r="K34" s="6"/>
      <c r="L34" s="6"/>
      <c r="M34" s="6"/>
      <c r="N34" s="62">
        <f ca="1">NOW()</f>
        <v>39230.869684143516</v>
      </c>
      <c r="O34" s="62"/>
      <c r="P34" s="6"/>
      <c r="Q34" s="6"/>
      <c r="R34" s="6"/>
      <c r="S34" s="6"/>
      <c r="T34" s="6"/>
      <c r="U34" s="6"/>
    </row>
    <row r="35" spans="1:2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9:21" ht="12.75">
      <c r="S58" s="6"/>
      <c r="T58" s="6"/>
      <c r="U58" s="6"/>
    </row>
  </sheetData>
  <sheetProtection/>
  <mergeCells count="4">
    <mergeCell ref="A1:O1"/>
    <mergeCell ref="A2:O2"/>
    <mergeCell ref="A3:O3"/>
    <mergeCell ref="N34:O34"/>
  </mergeCells>
  <printOptions horizontalCentered="1" verticalCentered="1"/>
  <pageMargins left="0.1968503937007874" right="0.1968503937007874" top="0.7086614173228347" bottom="0.984251968503937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workbookViewId="0" topLeftCell="A1">
      <selection activeCell="A2" sqref="A2:O2"/>
    </sheetView>
  </sheetViews>
  <sheetFormatPr defaultColWidth="9.140625" defaultRowHeight="12.75"/>
  <sheetData>
    <row r="1" spans="1:21" ht="18">
      <c r="A1" s="63" t="str">
        <f>'Grafico presidente per collegio'!A1</f>
        <v>ELEZIONE DIRETTA DEL PRESIDENTE DELLA PROVINCIA E DEL CONSIGLIO PROVINCIALE DI VERCELLI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"/>
      <c r="Q1" s="6"/>
      <c r="R1" s="6"/>
      <c r="S1" s="6"/>
      <c r="T1" s="6"/>
      <c r="U1" s="6"/>
    </row>
    <row r="2" spans="1:21" ht="18">
      <c r="A2" s="63" t="str">
        <f>'Grafico presidente per collegio'!A2</f>
        <v>DI DOMENICA 27 E LUNEDI' 28 MAGGIO 2007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"/>
      <c r="Q2" s="6"/>
      <c r="R2" s="6"/>
      <c r="S2" s="6"/>
      <c r="T2" s="6"/>
      <c r="U2" s="6"/>
    </row>
    <row r="3" spans="1:21" ht="18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"/>
      <c r="Q3" s="6"/>
      <c r="R3" s="6"/>
      <c r="S3" s="6"/>
      <c r="T3" s="6"/>
      <c r="U3" s="6"/>
    </row>
    <row r="4" spans="1:2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8">
      <c r="A42" s="58" t="str">
        <f>Presidente!$A$28</f>
        <v>Sezioni scrutinate</v>
      </c>
      <c r="B42" s="58"/>
      <c r="C42" s="40"/>
      <c r="D42" s="58">
        <f>Presidente!O28</f>
        <v>49</v>
      </c>
      <c r="E42" s="58" t="str">
        <f>Presidente!O29</f>
        <v>su 49</v>
      </c>
      <c r="F42" s="6"/>
      <c r="G42" s="6"/>
      <c r="H42" s="6"/>
      <c r="I42" s="6"/>
      <c r="J42" s="6"/>
      <c r="K42" s="6"/>
      <c r="L42" s="6"/>
      <c r="M42" s="74">
        <f ca="1">NOW()</f>
        <v>39230.869684143516</v>
      </c>
      <c r="N42" s="74"/>
      <c r="O42" s="74"/>
      <c r="P42" s="6"/>
      <c r="Q42" s="6"/>
      <c r="R42" s="6"/>
      <c r="S42" s="6"/>
      <c r="T42" s="6"/>
      <c r="U42" s="6"/>
    </row>
    <row r="43" spans="1:21" ht="12.75">
      <c r="A43" s="6"/>
      <c r="B43" s="6"/>
      <c r="C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sheetProtection/>
  <mergeCells count="4">
    <mergeCell ref="M42:O42"/>
    <mergeCell ref="A2:O2"/>
    <mergeCell ref="A1:O1"/>
    <mergeCell ref="A3:O3"/>
  </mergeCells>
  <printOptions horizontalCentered="1" verticalCentered="1"/>
  <pageMargins left="0.37" right="0.25" top="0.33" bottom="0.32" header="0.27" footer="0.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="75" zoomScaleNormal="75" workbookViewId="0" topLeftCell="A1">
      <selection activeCell="A2" sqref="A2:O2"/>
    </sheetView>
  </sheetViews>
  <sheetFormatPr defaultColWidth="9.140625" defaultRowHeight="12.75"/>
  <cols>
    <col min="16" max="16" width="4.00390625" style="0" customWidth="1"/>
    <col min="17" max="17" width="4.57421875" style="0" customWidth="1"/>
  </cols>
  <sheetData>
    <row r="1" spans="1:23" ht="18">
      <c r="A1" s="63" t="str">
        <f>'Grafico presidente per collegio'!A1</f>
        <v>ELEZIONE DIRETTA DEL PRESIDENTE DELLA PROVINCIA E DEL CONSIGLIO PROVINCIALE DI VERCELLI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"/>
      <c r="Q1" s="6"/>
      <c r="R1" s="6"/>
      <c r="S1" s="6"/>
      <c r="T1" s="6"/>
      <c r="U1" s="6"/>
      <c r="V1" s="6"/>
      <c r="W1" s="6"/>
    </row>
    <row r="2" spans="1:23" ht="18">
      <c r="A2" s="63" t="str">
        <f>'Grafico presidente per collegio'!A2</f>
        <v>DI DOMENICA 27 E LUNEDI' 28 MAGGIO 2007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"/>
      <c r="Q2" s="6"/>
      <c r="R2" s="6"/>
      <c r="S2" s="6"/>
      <c r="T2" s="6"/>
      <c r="U2" s="6"/>
      <c r="V2" s="6"/>
      <c r="W2" s="6"/>
    </row>
    <row r="3" spans="1:23" ht="18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"/>
      <c r="Q3" s="6"/>
      <c r="R3" s="6"/>
      <c r="S3" s="6"/>
      <c r="T3" s="6"/>
      <c r="U3" s="6"/>
      <c r="V3" s="6"/>
      <c r="W3" s="6"/>
    </row>
    <row r="4" spans="1:2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R16" s="57" t="str">
        <f>'Voto di lista'!$B$38</f>
        <v>Sezioni scrutinate</v>
      </c>
      <c r="S16" s="6"/>
      <c r="T16" s="6"/>
      <c r="U16" s="6"/>
      <c r="V16" s="6"/>
      <c r="W16" s="6"/>
    </row>
    <row r="17" spans="1:23" ht="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6"/>
      <c r="P17" s="6"/>
      <c r="Q17" s="56">
        <f>'Voto di lista'!I38</f>
        <v>49</v>
      </c>
      <c r="R17" s="56" t="str">
        <f>'Voto di lista'!I39</f>
        <v>su 49</v>
      </c>
      <c r="S17" s="6"/>
      <c r="T17" s="6"/>
      <c r="U17" s="6"/>
      <c r="V17" s="6"/>
      <c r="W17" s="6"/>
    </row>
    <row r="18" spans="1:2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5">
        <f ca="1">NOW()</f>
        <v>39230.869684143516</v>
      </c>
      <c r="Q41" s="75"/>
      <c r="R41" s="75"/>
      <c r="S41" s="6"/>
      <c r="T41" s="6"/>
      <c r="U41" s="6"/>
      <c r="V41" s="6"/>
      <c r="W41" s="6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P42" s="6"/>
      <c r="Q42" s="6"/>
      <c r="R42" s="6"/>
      <c r="S42" s="6"/>
      <c r="T42" s="6"/>
      <c r="U42" s="6"/>
      <c r="V42" s="6"/>
      <c r="W42" s="6"/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</sheetData>
  <sheetProtection/>
  <mergeCells count="4">
    <mergeCell ref="A1:O1"/>
    <mergeCell ref="A2:O2"/>
    <mergeCell ref="A3:O3"/>
    <mergeCell ref="P41:R41"/>
  </mergeCells>
  <printOptions horizontalCentered="1" verticalCentered="1"/>
  <pageMargins left="0.18" right="0.18" top="0.24" bottom="0.28" header="0.19" footer="0.2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annamaria.ivaldi</cp:lastModifiedBy>
  <cp:lastPrinted>2007-05-25T13:59:08Z</cp:lastPrinted>
  <dcterms:created xsi:type="dcterms:W3CDTF">2002-05-21T07:51:06Z</dcterms:created>
  <dcterms:modified xsi:type="dcterms:W3CDTF">2007-05-28T18:52:20Z</dcterms:modified>
  <cp:category/>
  <cp:version/>
  <cp:contentType/>
  <cp:contentStatus/>
</cp:coreProperties>
</file>