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6210" tabRatio="822" activeTab="0"/>
  </bookViews>
  <sheets>
    <sheet name="Raccolta voti" sheetId="1" r:id="rId1"/>
    <sheet name="Riepilogo voti video su vv" sheetId="2" r:id="rId2"/>
    <sheet name="Riepilogo voti video su vt" sheetId="3" r:id="rId3"/>
    <sheet name="Riepilogo voti stampa su vv" sheetId="4" r:id="rId4"/>
    <sheet name="Riepilogo voti stampa su vt" sheetId="5" r:id="rId5"/>
    <sheet name="Comunicazione" sheetId="6" r:id="rId6"/>
    <sheet name="Stampa I" sheetId="7" r:id="rId7"/>
    <sheet name="Stampa II" sheetId="8" r:id="rId8"/>
    <sheet name="Grafico" sheetId="9" r:id="rId9"/>
  </sheets>
  <definedNames>
    <definedName name="_xlnm.Print_Area" localSheetId="5">'Comunicazione'!$A$1:$B$38</definedName>
    <definedName name="Z_0AFC68A4_2A93_4FE2_8EBB_EADA4FEEF8E6_.wvu.PrintArea" localSheetId="5" hidden="1">'Comunicazione'!$A$1:$B$38</definedName>
    <definedName name="Z_7C07E6E2_F20D_4018_9564_BBB44D8182EF_.wvu.PrintArea" localSheetId="5" hidden="1">'Comunicazione'!$A$1:$B$38</definedName>
    <definedName name="Z_F707E792_1453_425C_951D_E955D52AF920_.wvu.PrintArea" localSheetId="5" hidden="1">'Comunicazione'!$A$1:$B$38</definedName>
  </definedNames>
  <calcPr fullCalcOnLoad="1"/>
</workbook>
</file>

<file path=xl/sharedStrings.xml><?xml version="1.0" encoding="utf-8"?>
<sst xmlns="http://schemas.openxmlformats.org/spreadsheetml/2006/main" count="206" uniqueCount="82">
  <si>
    <t>Iscritti</t>
  </si>
  <si>
    <t>M</t>
  </si>
  <si>
    <t>F</t>
  </si>
  <si>
    <t>Votanti</t>
  </si>
  <si>
    <t>Totale</t>
  </si>
  <si>
    <t>Liste:</t>
  </si>
  <si>
    <t>Sezioni:</t>
  </si>
  <si>
    <t>%</t>
  </si>
  <si>
    <t>% su votanti</t>
  </si>
  <si>
    <t xml:space="preserve">% su voti validi </t>
  </si>
  <si>
    <t>TOTALI</t>
  </si>
  <si>
    <t xml:space="preserve">Totale voti validi </t>
  </si>
  <si>
    <t>Contr</t>
  </si>
  <si>
    <t>Voti cont. E non ass.</t>
  </si>
  <si>
    <t>Schede bianche</t>
  </si>
  <si>
    <t>Schede e voti nulli</t>
  </si>
  <si>
    <t>Totale voti non validi</t>
  </si>
  <si>
    <t>su 49</t>
  </si>
  <si>
    <t>Sezioni da 25 a 49</t>
  </si>
  <si>
    <t>Sezioni da 1 a 24</t>
  </si>
  <si>
    <t xml:space="preserve">Comune di Vercelli </t>
  </si>
  <si>
    <t>% su iscritti M</t>
  </si>
  <si>
    <t>% su iscritti F</t>
  </si>
  <si>
    <t>% su iscritti T</t>
  </si>
  <si>
    <t>Comune di Vercelli</t>
  </si>
  <si>
    <t>Totali</t>
  </si>
  <si>
    <t>Sezioni Scrutinate</t>
  </si>
  <si>
    <t>Sezioni Scrutinate :</t>
  </si>
  <si>
    <t>COMUNICAZIONE N. 8</t>
  </si>
  <si>
    <t>Vallee d'Aoste</t>
  </si>
  <si>
    <t>Partito Comunista dei lavoratori</t>
  </si>
  <si>
    <t>Forza Nuova</t>
  </si>
  <si>
    <t>Comunità Alpine</t>
  </si>
  <si>
    <t>Il Popolo della Libertà</t>
  </si>
  <si>
    <t>Sinistra e Libertà</t>
  </si>
  <si>
    <t>Partito Democratico</t>
  </si>
  <si>
    <t>Destra Sociale</t>
  </si>
  <si>
    <t xml:space="preserve">ELEZIONI DEL PARLAMENTO EUROPEO  DEL 6-7 GIUGNO 2009 Circoscrizione Elettorale I - Italia Nord Occidentale </t>
  </si>
  <si>
    <t>% su voti totali</t>
  </si>
  <si>
    <t>Lega Nord</t>
  </si>
  <si>
    <t>LD  - con Melchiorre</t>
  </si>
  <si>
    <t>Lista Bonino - Pannella</t>
  </si>
  <si>
    <t>Casini - Unione di Centro</t>
  </si>
  <si>
    <t>Rifondazione - Comunisti Italiani</t>
  </si>
  <si>
    <t>Di Pietro - Italia dei Valori</t>
  </si>
  <si>
    <t>L'autonomia - Pensionati</t>
  </si>
  <si>
    <t>SCRUTINIO LISTE per l’elezione dei membri del PARLAMENTO EUROPEO 6/7 GIUGNO 2009</t>
  </si>
  <si>
    <t>Comunicazione dei risultati definitivi dello scrutinio delle liste da trasmettere non appena noti i risultati di tutte le sezioni</t>
  </si>
  <si>
    <t>COMUNE di VERCELLI</t>
  </si>
  <si>
    <t xml:space="preserve">CAMPI DA COMPILARE </t>
  </si>
  <si>
    <t>SEZIONI</t>
  </si>
  <si>
    <t>VOTANTI</t>
  </si>
  <si>
    <t>Votanti maschi</t>
  </si>
  <si>
    <t xml:space="preserve">Votanti femmine </t>
  </si>
  <si>
    <t xml:space="preserve">Totale Votanti </t>
  </si>
  <si>
    <t xml:space="preserve">LISTE </t>
  </si>
  <si>
    <t>VOTI VALIDI</t>
  </si>
  <si>
    <t>LISTA N. 2 LD - CON MELCHIORRE</t>
  </si>
  <si>
    <t>LISTA N. 3 IL POPOLO DELLA LIBERTA'</t>
  </si>
  <si>
    <t>LISTA N. 5 PARTITO COMUNISTA DEI LAVORATORI</t>
  </si>
  <si>
    <t>LISTA N. 6 LISTA BONINO - PANNELLA</t>
  </si>
  <si>
    <t>LISTA N. 7 CASINI – UNIONE DI CENTRO</t>
  </si>
  <si>
    <t>LISTA N. 8 FORZA NUOVA</t>
  </si>
  <si>
    <t>LISTA N. 10  DI PIETRO -ITALIA DEI VALORI</t>
  </si>
  <si>
    <t>LISTA N. 11 COMUNITA' ALPINE</t>
  </si>
  <si>
    <t xml:space="preserve">                                        TOTALE    VOTI VALIDI                                     </t>
  </si>
  <si>
    <t xml:space="preserve">                    </t>
  </si>
  <si>
    <t xml:space="preserve">TOTALE VOTI CONTESTATI  NON ASSEGNATI                            </t>
  </si>
  <si>
    <t xml:space="preserve">TOTALE SCHEDE BIANCHE                                                                    </t>
  </si>
  <si>
    <t xml:space="preserve">TOTALE SCHEDE NULLE                                                                    </t>
  </si>
  <si>
    <t xml:space="preserve">          TOTALE  VOTI NON VALIDI  </t>
  </si>
  <si>
    <t xml:space="preserve">                                                                    </t>
  </si>
  <si>
    <t>TRASMETTE</t>
  </si>
  <si>
    <t>Timbro e Firma</t>
  </si>
  <si>
    <t>LISTA N. 1 LEGA NORD</t>
  </si>
  <si>
    <t>LISTA N. 4 VALLEE D’AOSTE</t>
  </si>
  <si>
    <t>LISTA N. 12 L'AUTONOMIA - PENSIONATI</t>
  </si>
  <si>
    <t>LISTA N. 13 SINISTRA E LIBERTA'</t>
  </si>
  <si>
    <t>LISTA N. 14 PARTITO DEMOCRATICO</t>
  </si>
  <si>
    <t>LISTA N. 15 DESTRA SOCIALE</t>
  </si>
  <si>
    <t>LISTA N. 9 RIFONDAZIONE - COMUNISTI ITALIANI</t>
  </si>
  <si>
    <t>Sezioni scrutinate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</si>
</sst>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_ ;\-0\ "/>
  </numFmts>
  <fonts count="2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color indexed="9"/>
      <name val="Times New Roman"/>
      <family val="1"/>
    </font>
    <font>
      <b/>
      <sz val="20"/>
      <name val="Arial"/>
      <family val="2"/>
    </font>
    <font>
      <b/>
      <u val="single"/>
      <sz val="12"/>
      <name val="Arial"/>
      <family val="2"/>
    </font>
    <font>
      <sz val="14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6"/>
      <color indexed="10"/>
      <name val="Arial"/>
      <family val="2"/>
    </font>
    <font>
      <b/>
      <sz val="9"/>
      <name val="Times New Roman"/>
      <family val="1"/>
    </font>
    <font>
      <sz val="12"/>
      <name val="Arial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7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9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9" fontId="4" fillId="2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9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10" fontId="4" fillId="0" borderId="6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0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9" fontId="4" fillId="0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10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9" fontId="4" fillId="0" borderId="13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4" fillId="0" borderId="13" xfId="0" applyNumberFormat="1" applyFont="1" applyFill="1" applyBorder="1" applyAlignment="1">
      <alignment/>
    </xf>
    <xf numFmtId="10" fontId="4" fillId="0" borderId="8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9" fontId="1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2" borderId="1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10" fontId="8" fillId="2" borderId="1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/>
    </xf>
    <xf numFmtId="10" fontId="8" fillId="2" borderId="0" xfId="0" applyNumberFormat="1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justify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justify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center" vertical="justify"/>
      <protection/>
    </xf>
    <xf numFmtId="0" fontId="17" fillId="0" borderId="4" xfId="0" applyFont="1" applyBorder="1" applyAlignment="1" applyProtection="1">
      <alignment horizontal="left"/>
      <protection/>
    </xf>
    <xf numFmtId="0" fontId="15" fillId="0" borderId="4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Alignment="1" applyProtection="1">
      <alignment horizontal="center" vertical="justify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 horizontal="center"/>
      <protection/>
    </xf>
    <xf numFmtId="0" fontId="15" fillId="0" borderId="4" xfId="0" applyFont="1" applyBorder="1" applyAlignment="1" applyProtection="1">
      <alignment horizontal="right" vertical="center" wrapText="1"/>
      <protection/>
    </xf>
    <xf numFmtId="0" fontId="15" fillId="0" borderId="18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vertical="top" wrapText="1"/>
      <protection/>
    </xf>
    <xf numFmtId="0" fontId="19" fillId="0" borderId="4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justify"/>
      <protection/>
    </xf>
    <xf numFmtId="170" fontId="15" fillId="0" borderId="19" xfId="0" applyNumberFormat="1" applyFont="1" applyBorder="1" applyAlignment="1" applyProtection="1">
      <alignment horizontal="right" vertical="center"/>
      <protection/>
    </xf>
    <xf numFmtId="170" fontId="15" fillId="0" borderId="11" xfId="0" applyNumberFormat="1" applyFont="1" applyBorder="1" applyAlignment="1" applyProtection="1">
      <alignment horizontal="right" vertical="center"/>
      <protection/>
    </xf>
    <xf numFmtId="170" fontId="15" fillId="0" borderId="20" xfId="0" applyNumberFormat="1" applyFont="1" applyBorder="1" applyAlignment="1" applyProtection="1">
      <alignment horizontal="right" vertical="center"/>
      <protection/>
    </xf>
    <xf numFmtId="0" fontId="15" fillId="0" borderId="4" xfId="0" applyFont="1" applyBorder="1" applyAlignment="1" applyProtection="1">
      <alignment vertical="center"/>
      <protection/>
    </xf>
    <xf numFmtId="170" fontId="15" fillId="0" borderId="4" xfId="0" applyNumberFormat="1" applyFont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18" fillId="0" borderId="4" xfId="0" applyFont="1" applyBorder="1" applyAlignment="1" applyProtection="1">
      <alignment horizontal="left"/>
      <protection/>
    </xf>
    <xf numFmtId="170" fontId="15" fillId="0" borderId="4" xfId="0" applyNumberFormat="1" applyFont="1" applyBorder="1" applyAlignment="1" applyProtection="1">
      <alignment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/>
      <protection/>
    </xf>
    <xf numFmtId="0" fontId="20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21" xfId="0" applyFont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7" fillId="0" borderId="23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10" fontId="3" fillId="2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3" fillId="2" borderId="24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00008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CC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3366FF"/>
                  </a:gs>
                  <a:gs pos="100000">
                    <a:srgbClr val="FFFFFF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1700"/>
                  </a:gs>
                  <a:gs pos="100000">
                    <a:srgbClr val="003300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'Riepilogo voti video su vv'!$I$9:$I$23</c:f>
              <c:strCache>
                <c:ptCount val="15"/>
                <c:pt idx="0">
                  <c:v>Lega Nord</c:v>
                </c:pt>
                <c:pt idx="1">
                  <c:v>LD  - con Melchiorre</c:v>
                </c:pt>
                <c:pt idx="2">
                  <c:v>Il Popolo della Libertà</c:v>
                </c:pt>
                <c:pt idx="3">
                  <c:v>Vallee d'Aoste</c:v>
                </c:pt>
                <c:pt idx="4">
                  <c:v>Partito Comunista dei lavoratori</c:v>
                </c:pt>
                <c:pt idx="5">
                  <c:v>Lista Bonino - Pannella</c:v>
                </c:pt>
                <c:pt idx="6">
                  <c:v>Casini - Unione di Centro</c:v>
                </c:pt>
                <c:pt idx="7">
                  <c:v>Forza Nuova</c:v>
                </c:pt>
                <c:pt idx="8">
                  <c:v>Rifondazione - Comunisti Italiani</c:v>
                </c:pt>
                <c:pt idx="9">
                  <c:v>Di Pietro - Italia dei Valori</c:v>
                </c:pt>
                <c:pt idx="10">
                  <c:v>Comunità Alpine</c:v>
                </c:pt>
                <c:pt idx="11">
                  <c:v>L'autonomia - Pensionati</c:v>
                </c:pt>
                <c:pt idx="12">
                  <c:v>Sinistra e Libertà</c:v>
                </c:pt>
                <c:pt idx="13">
                  <c:v>Partito Democratico</c:v>
                </c:pt>
                <c:pt idx="14">
                  <c:v>Destra Sociale</c:v>
                </c:pt>
              </c:strCache>
            </c:strRef>
          </c:cat>
          <c:val>
            <c:numRef>
              <c:f>'Riepilogo voti video su vv'!$K$9:$K$23</c:f>
              <c:numCache>
                <c:ptCount val="15"/>
                <c:pt idx="0">
                  <c:v>0.11402635431918008</c:v>
                </c:pt>
                <c:pt idx="1">
                  <c:v>0.0007027818448023426</c:v>
                </c:pt>
                <c:pt idx="2">
                  <c:v>0.3981844802342606</c:v>
                </c:pt>
                <c:pt idx="3">
                  <c:v>0.0016983894582723279</c:v>
                </c:pt>
                <c:pt idx="4">
                  <c:v>0.005856515373352855</c:v>
                </c:pt>
                <c:pt idx="5">
                  <c:v>0.03601756954612006</c:v>
                </c:pt>
                <c:pt idx="6">
                  <c:v>0.05669106881405564</c:v>
                </c:pt>
                <c:pt idx="7">
                  <c:v>0.004216691068814056</c:v>
                </c:pt>
                <c:pt idx="8">
                  <c:v>0.025241581259150804</c:v>
                </c:pt>
                <c:pt idx="9">
                  <c:v>0.0670571010248902</c:v>
                </c:pt>
                <c:pt idx="10">
                  <c:v>0.0015226939970717423</c:v>
                </c:pt>
                <c:pt idx="11">
                  <c:v>0.01528550512445095</c:v>
                </c:pt>
                <c:pt idx="12">
                  <c:v>0.023250366032210836</c:v>
                </c:pt>
                <c:pt idx="13">
                  <c:v>0.24240117130307468</c:v>
                </c:pt>
                <c:pt idx="14">
                  <c:v>0.007847730600292827</c:v>
                </c:pt>
              </c:numCache>
            </c:numRef>
          </c:val>
        </c:ser>
        <c:axId val="46045651"/>
        <c:axId val="11757676"/>
      </c:bar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757676"/>
        <c:crosses val="autoZero"/>
        <c:auto val="1"/>
        <c:lblOffset val="100"/>
        <c:noMultiLvlLbl val="0"/>
      </c:catAx>
      <c:valAx>
        <c:axId val="11757676"/>
        <c:scaling>
          <c:orientation val="minMax"/>
        </c:scaling>
        <c:axPos val="l"/>
        <c:delete val="1"/>
        <c:majorTickMark val="out"/>
        <c:minorTickMark val="none"/>
        <c:tickLblPos val="nextTo"/>
        <c:crossAx val="46045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85725</xdr:rowOff>
    </xdr:from>
    <xdr:to>
      <xdr:col>8</xdr:col>
      <xdr:colOff>200025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5725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66675</xdr:rowOff>
    </xdr:from>
    <xdr:to>
      <xdr:col>8</xdr:col>
      <xdr:colOff>219075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6675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66675</xdr:rowOff>
    </xdr:from>
    <xdr:to>
      <xdr:col>2</xdr:col>
      <xdr:colOff>238125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667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32</xdr:row>
      <xdr:rowOff>9525</xdr:rowOff>
    </xdr:from>
    <xdr:to>
      <xdr:col>2</xdr:col>
      <xdr:colOff>600075</xdr:colOff>
      <xdr:row>32</xdr:row>
      <xdr:rowOff>304800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78009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18</xdr:row>
      <xdr:rowOff>9525</xdr:rowOff>
    </xdr:from>
    <xdr:to>
      <xdr:col>2</xdr:col>
      <xdr:colOff>590550</xdr:colOff>
      <xdr:row>18</xdr:row>
      <xdr:rowOff>304800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32670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19</xdr:row>
      <xdr:rowOff>9525</xdr:rowOff>
    </xdr:from>
    <xdr:to>
      <xdr:col>2</xdr:col>
      <xdr:colOff>590550</xdr:colOff>
      <xdr:row>19</xdr:row>
      <xdr:rowOff>304800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35909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20</xdr:row>
      <xdr:rowOff>9525</xdr:rowOff>
    </xdr:from>
    <xdr:to>
      <xdr:col>2</xdr:col>
      <xdr:colOff>590550</xdr:colOff>
      <xdr:row>20</xdr:row>
      <xdr:rowOff>304800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391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21</xdr:row>
      <xdr:rowOff>9525</xdr:rowOff>
    </xdr:from>
    <xdr:to>
      <xdr:col>2</xdr:col>
      <xdr:colOff>590550</xdr:colOff>
      <xdr:row>21</xdr:row>
      <xdr:rowOff>304800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42386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22</xdr:row>
      <xdr:rowOff>9525</xdr:rowOff>
    </xdr:from>
    <xdr:to>
      <xdr:col>2</xdr:col>
      <xdr:colOff>590550</xdr:colOff>
      <xdr:row>22</xdr:row>
      <xdr:rowOff>304800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14725" y="45624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23</xdr:row>
      <xdr:rowOff>19050</xdr:rowOff>
    </xdr:from>
    <xdr:to>
      <xdr:col>2</xdr:col>
      <xdr:colOff>600075</xdr:colOff>
      <xdr:row>23</xdr:row>
      <xdr:rowOff>314325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0" y="48958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24</xdr:row>
      <xdr:rowOff>9525</xdr:rowOff>
    </xdr:from>
    <xdr:to>
      <xdr:col>2</xdr:col>
      <xdr:colOff>600075</xdr:colOff>
      <xdr:row>24</xdr:row>
      <xdr:rowOff>304800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0" y="52101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25</xdr:row>
      <xdr:rowOff>19050</xdr:rowOff>
    </xdr:from>
    <xdr:to>
      <xdr:col>2</xdr:col>
      <xdr:colOff>590550</xdr:colOff>
      <xdr:row>25</xdr:row>
      <xdr:rowOff>323850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0" y="55435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26</xdr:row>
      <xdr:rowOff>9525</xdr:rowOff>
    </xdr:from>
    <xdr:to>
      <xdr:col>2</xdr:col>
      <xdr:colOff>600075</xdr:colOff>
      <xdr:row>26</xdr:row>
      <xdr:rowOff>304800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0" y="58578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27</xdr:row>
      <xdr:rowOff>19050</xdr:rowOff>
    </xdr:from>
    <xdr:to>
      <xdr:col>2</xdr:col>
      <xdr:colOff>600075</xdr:colOff>
      <xdr:row>27</xdr:row>
      <xdr:rowOff>314325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0" y="61912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28</xdr:row>
      <xdr:rowOff>9525</xdr:rowOff>
    </xdr:from>
    <xdr:to>
      <xdr:col>2</xdr:col>
      <xdr:colOff>600075</xdr:colOff>
      <xdr:row>28</xdr:row>
      <xdr:rowOff>304800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0" y="65055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29</xdr:row>
      <xdr:rowOff>9525</xdr:rowOff>
    </xdr:from>
    <xdr:to>
      <xdr:col>2</xdr:col>
      <xdr:colOff>600075</xdr:colOff>
      <xdr:row>29</xdr:row>
      <xdr:rowOff>304800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24250" y="68294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30</xdr:row>
      <xdr:rowOff>9525</xdr:rowOff>
    </xdr:from>
    <xdr:to>
      <xdr:col>2</xdr:col>
      <xdr:colOff>600075</xdr:colOff>
      <xdr:row>30</xdr:row>
      <xdr:rowOff>304800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0" y="71532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31</xdr:row>
      <xdr:rowOff>9525</xdr:rowOff>
    </xdr:from>
    <xdr:to>
      <xdr:col>2</xdr:col>
      <xdr:colOff>600075</xdr:colOff>
      <xdr:row>31</xdr:row>
      <xdr:rowOff>304800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0" y="74771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66675</xdr:rowOff>
    </xdr:from>
    <xdr:to>
      <xdr:col>2</xdr:col>
      <xdr:colOff>238125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667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32</xdr:row>
      <xdr:rowOff>9525</xdr:rowOff>
    </xdr:from>
    <xdr:to>
      <xdr:col>2</xdr:col>
      <xdr:colOff>600075</xdr:colOff>
      <xdr:row>32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78009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18</xdr:row>
      <xdr:rowOff>9525</xdr:rowOff>
    </xdr:from>
    <xdr:to>
      <xdr:col>2</xdr:col>
      <xdr:colOff>590550</xdr:colOff>
      <xdr:row>18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32670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19</xdr:row>
      <xdr:rowOff>9525</xdr:rowOff>
    </xdr:from>
    <xdr:to>
      <xdr:col>2</xdr:col>
      <xdr:colOff>590550</xdr:colOff>
      <xdr:row>19</xdr:row>
      <xdr:rowOff>304800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35909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20</xdr:row>
      <xdr:rowOff>9525</xdr:rowOff>
    </xdr:from>
    <xdr:to>
      <xdr:col>2</xdr:col>
      <xdr:colOff>590550</xdr:colOff>
      <xdr:row>20</xdr:row>
      <xdr:rowOff>304800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391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21</xdr:row>
      <xdr:rowOff>9525</xdr:rowOff>
    </xdr:from>
    <xdr:to>
      <xdr:col>2</xdr:col>
      <xdr:colOff>590550</xdr:colOff>
      <xdr:row>21</xdr:row>
      <xdr:rowOff>304800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42386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22</xdr:row>
      <xdr:rowOff>9525</xdr:rowOff>
    </xdr:from>
    <xdr:to>
      <xdr:col>2</xdr:col>
      <xdr:colOff>590550</xdr:colOff>
      <xdr:row>22</xdr:row>
      <xdr:rowOff>304800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14725" y="45624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23</xdr:row>
      <xdr:rowOff>19050</xdr:rowOff>
    </xdr:from>
    <xdr:to>
      <xdr:col>2</xdr:col>
      <xdr:colOff>600075</xdr:colOff>
      <xdr:row>23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0" y="48958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24</xdr:row>
      <xdr:rowOff>9525</xdr:rowOff>
    </xdr:from>
    <xdr:to>
      <xdr:col>2</xdr:col>
      <xdr:colOff>600075</xdr:colOff>
      <xdr:row>24</xdr:row>
      <xdr:rowOff>304800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0" y="52101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25</xdr:row>
      <xdr:rowOff>19050</xdr:rowOff>
    </xdr:from>
    <xdr:to>
      <xdr:col>2</xdr:col>
      <xdr:colOff>590550</xdr:colOff>
      <xdr:row>25</xdr:row>
      <xdr:rowOff>323850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0" y="55435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26</xdr:row>
      <xdr:rowOff>9525</xdr:rowOff>
    </xdr:from>
    <xdr:to>
      <xdr:col>2</xdr:col>
      <xdr:colOff>600075</xdr:colOff>
      <xdr:row>26</xdr:row>
      <xdr:rowOff>304800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0" y="58578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27</xdr:row>
      <xdr:rowOff>19050</xdr:rowOff>
    </xdr:from>
    <xdr:to>
      <xdr:col>2</xdr:col>
      <xdr:colOff>600075</xdr:colOff>
      <xdr:row>27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0" y="61912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28</xdr:row>
      <xdr:rowOff>9525</xdr:rowOff>
    </xdr:from>
    <xdr:to>
      <xdr:col>2</xdr:col>
      <xdr:colOff>600075</xdr:colOff>
      <xdr:row>28</xdr:row>
      <xdr:rowOff>304800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0" y="65055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29</xdr:row>
      <xdr:rowOff>9525</xdr:rowOff>
    </xdr:from>
    <xdr:to>
      <xdr:col>2</xdr:col>
      <xdr:colOff>600075</xdr:colOff>
      <xdr:row>29</xdr:row>
      <xdr:rowOff>304800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24250" y="68294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30</xdr:row>
      <xdr:rowOff>9525</xdr:rowOff>
    </xdr:from>
    <xdr:to>
      <xdr:col>2</xdr:col>
      <xdr:colOff>600075</xdr:colOff>
      <xdr:row>30</xdr:row>
      <xdr:rowOff>304800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0" y="71532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31</xdr:row>
      <xdr:rowOff>9525</xdr:rowOff>
    </xdr:from>
    <xdr:to>
      <xdr:col>2</xdr:col>
      <xdr:colOff>600075</xdr:colOff>
      <xdr:row>31</xdr:row>
      <xdr:rowOff>304800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0" y="74771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257175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</xdr:col>
      <xdr:colOff>295275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17</xdr:col>
      <xdr:colOff>523875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28575" y="847725"/>
        <a:ext cx="10858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276225</xdr:colOff>
      <xdr:row>0</xdr:row>
      <xdr:rowOff>9525</xdr:rowOff>
    </xdr:from>
    <xdr:to>
      <xdr:col>0</xdr:col>
      <xdr:colOff>590550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9525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2"/>
  <sheetViews>
    <sheetView tabSelected="1" zoomScale="75" zoomScaleNormal="75" workbookViewId="0" topLeftCell="A1">
      <pane xSplit="3" topLeftCell="D1" activePane="topRight" state="frozen"/>
      <selection pane="topLeft" activeCell="A1" sqref="A1"/>
      <selection pane="topRight" activeCell="AA13" sqref="AA13"/>
    </sheetView>
  </sheetViews>
  <sheetFormatPr defaultColWidth="9.140625" defaultRowHeight="12.75"/>
  <cols>
    <col min="1" max="1" width="8.57421875" style="46" customWidth="1"/>
    <col min="2" max="2" width="32.7109375" style="47" customWidth="1"/>
    <col min="3" max="3" width="6.28125" style="47" customWidth="1"/>
    <col min="4" max="52" width="4.8515625" style="47" customWidth="1"/>
    <col min="53" max="16384" width="8.8515625" style="47" customWidth="1"/>
  </cols>
  <sheetData>
    <row r="1" ht="18.75">
      <c r="D1" s="48" t="s">
        <v>37</v>
      </c>
    </row>
    <row r="2" spans="2:52" ht="12.75">
      <c r="B2" s="47" t="s">
        <v>6</v>
      </c>
      <c r="C2" s="47" t="s">
        <v>4</v>
      </c>
      <c r="D2" s="46">
        <v>1</v>
      </c>
      <c r="E2" s="46">
        <v>2</v>
      </c>
      <c r="F2" s="46">
        <v>3</v>
      </c>
      <c r="G2" s="46">
        <v>4</v>
      </c>
      <c r="H2" s="46">
        <v>5</v>
      </c>
      <c r="I2" s="46">
        <v>6</v>
      </c>
      <c r="J2" s="46">
        <v>7</v>
      </c>
      <c r="K2" s="46">
        <v>8</v>
      </c>
      <c r="L2" s="46">
        <v>9</v>
      </c>
      <c r="M2" s="46">
        <v>10</v>
      </c>
      <c r="N2" s="46">
        <v>11</v>
      </c>
      <c r="O2" s="46">
        <v>12</v>
      </c>
      <c r="P2" s="46">
        <v>13</v>
      </c>
      <c r="Q2" s="46">
        <v>14</v>
      </c>
      <c r="R2" s="46">
        <v>15</v>
      </c>
      <c r="S2" s="46">
        <v>16</v>
      </c>
      <c r="T2" s="46">
        <v>17</v>
      </c>
      <c r="U2" s="46">
        <v>18</v>
      </c>
      <c r="V2" s="46">
        <v>19</v>
      </c>
      <c r="W2" s="46">
        <v>20</v>
      </c>
      <c r="X2" s="46">
        <v>21</v>
      </c>
      <c r="Y2" s="46">
        <v>22</v>
      </c>
      <c r="Z2" s="46">
        <v>23</v>
      </c>
      <c r="AA2" s="46">
        <v>24</v>
      </c>
      <c r="AB2" s="46">
        <v>25</v>
      </c>
      <c r="AC2" s="46">
        <v>26</v>
      </c>
      <c r="AD2" s="46">
        <v>27</v>
      </c>
      <c r="AE2" s="46">
        <v>28</v>
      </c>
      <c r="AF2" s="46">
        <v>29</v>
      </c>
      <c r="AG2" s="46">
        <v>30</v>
      </c>
      <c r="AH2" s="46">
        <v>31</v>
      </c>
      <c r="AI2" s="46">
        <v>32</v>
      </c>
      <c r="AJ2" s="46">
        <v>33</v>
      </c>
      <c r="AK2" s="46">
        <v>34</v>
      </c>
      <c r="AL2" s="46">
        <v>35</v>
      </c>
      <c r="AM2" s="46">
        <v>36</v>
      </c>
      <c r="AN2" s="46">
        <v>37</v>
      </c>
      <c r="AO2" s="46">
        <v>38</v>
      </c>
      <c r="AP2" s="46">
        <v>39</v>
      </c>
      <c r="AQ2" s="46">
        <v>40</v>
      </c>
      <c r="AR2" s="46">
        <v>41</v>
      </c>
      <c r="AS2" s="46">
        <v>42</v>
      </c>
      <c r="AT2" s="46">
        <v>43</v>
      </c>
      <c r="AU2" s="46">
        <v>44</v>
      </c>
      <c r="AV2" s="46">
        <v>45</v>
      </c>
      <c r="AW2" s="46">
        <v>46</v>
      </c>
      <c r="AX2" s="46">
        <v>47</v>
      </c>
      <c r="AY2" s="46">
        <v>48</v>
      </c>
      <c r="AZ2" s="46">
        <v>49</v>
      </c>
    </row>
    <row r="3" spans="1:52" ht="12.75">
      <c r="A3" s="46" t="s">
        <v>0</v>
      </c>
      <c r="B3" s="47" t="s">
        <v>1</v>
      </c>
      <c r="C3" s="47">
        <f>SUM(D3:AZ3)</f>
        <v>17731</v>
      </c>
      <c r="D3" s="60">
        <v>432</v>
      </c>
      <c r="E3" s="60">
        <v>289</v>
      </c>
      <c r="F3" s="60">
        <v>340</v>
      </c>
      <c r="G3" s="60">
        <v>343</v>
      </c>
      <c r="H3" s="60">
        <v>327</v>
      </c>
      <c r="I3" s="60">
        <v>396</v>
      </c>
      <c r="J3" s="60">
        <v>332</v>
      </c>
      <c r="K3" s="60">
        <v>366</v>
      </c>
      <c r="L3" s="60">
        <v>441</v>
      </c>
      <c r="M3" s="60">
        <v>402</v>
      </c>
      <c r="N3" s="60">
        <v>381</v>
      </c>
      <c r="O3" s="60">
        <v>398</v>
      </c>
      <c r="P3" s="60">
        <v>316</v>
      </c>
      <c r="Q3" s="60">
        <v>372</v>
      </c>
      <c r="R3" s="60">
        <v>350</v>
      </c>
      <c r="S3" s="60">
        <v>323</v>
      </c>
      <c r="T3" s="60">
        <v>315</v>
      </c>
      <c r="U3" s="60">
        <v>340</v>
      </c>
      <c r="V3" s="60">
        <v>363</v>
      </c>
      <c r="W3" s="60">
        <v>396</v>
      </c>
      <c r="X3" s="60">
        <v>421</v>
      </c>
      <c r="Y3" s="60">
        <v>322</v>
      </c>
      <c r="Z3" s="60">
        <v>340</v>
      </c>
      <c r="AA3" s="60">
        <v>439</v>
      </c>
      <c r="AB3" s="60">
        <v>434</v>
      </c>
      <c r="AC3" s="60">
        <v>406</v>
      </c>
      <c r="AD3" s="60">
        <v>344</v>
      </c>
      <c r="AE3" s="60">
        <v>326</v>
      </c>
      <c r="AF3" s="60">
        <v>309</v>
      </c>
      <c r="AG3" s="60">
        <v>352</v>
      </c>
      <c r="AH3" s="60">
        <v>398</v>
      </c>
      <c r="AI3" s="60">
        <v>306</v>
      </c>
      <c r="AJ3" s="60">
        <v>353</v>
      </c>
      <c r="AK3" s="60">
        <v>353</v>
      </c>
      <c r="AL3" s="60">
        <v>0</v>
      </c>
      <c r="AM3" s="60">
        <v>570</v>
      </c>
      <c r="AN3" s="60">
        <v>400</v>
      </c>
      <c r="AO3" s="60">
        <v>377</v>
      </c>
      <c r="AP3" s="60">
        <v>323</v>
      </c>
      <c r="AQ3" s="60">
        <v>371</v>
      </c>
      <c r="AR3" s="60">
        <v>346</v>
      </c>
      <c r="AS3" s="60">
        <v>322</v>
      </c>
      <c r="AT3" s="60">
        <v>313</v>
      </c>
      <c r="AU3" s="60">
        <v>332</v>
      </c>
      <c r="AV3" s="60">
        <v>381</v>
      </c>
      <c r="AW3" s="60">
        <v>370</v>
      </c>
      <c r="AX3" s="60">
        <v>489</v>
      </c>
      <c r="AY3" s="60">
        <v>338</v>
      </c>
      <c r="AZ3" s="60">
        <v>474</v>
      </c>
    </row>
    <row r="4" spans="2:52" ht="12.75">
      <c r="B4" s="47" t="s">
        <v>2</v>
      </c>
      <c r="C4" s="47">
        <f>SUM(D4:AZ4)</f>
        <v>20260</v>
      </c>
      <c r="D4" s="60">
        <v>518</v>
      </c>
      <c r="E4" s="60">
        <v>469</v>
      </c>
      <c r="F4" s="60">
        <v>383</v>
      </c>
      <c r="G4" s="60">
        <v>419</v>
      </c>
      <c r="H4" s="60">
        <v>366</v>
      </c>
      <c r="I4" s="60">
        <v>424</v>
      </c>
      <c r="J4" s="60">
        <v>402</v>
      </c>
      <c r="K4" s="60">
        <v>378</v>
      </c>
      <c r="L4" s="60">
        <v>496</v>
      </c>
      <c r="M4" s="60">
        <v>466</v>
      </c>
      <c r="N4" s="60">
        <v>471</v>
      </c>
      <c r="O4" s="60">
        <v>466</v>
      </c>
      <c r="P4" s="60">
        <v>444</v>
      </c>
      <c r="Q4" s="60">
        <v>455</v>
      </c>
      <c r="R4" s="60">
        <v>398</v>
      </c>
      <c r="S4" s="60">
        <v>414</v>
      </c>
      <c r="T4" s="60">
        <v>379</v>
      </c>
      <c r="U4" s="60">
        <v>386</v>
      </c>
      <c r="V4" s="60">
        <v>401</v>
      </c>
      <c r="W4" s="60">
        <v>447</v>
      </c>
      <c r="X4" s="60">
        <v>463</v>
      </c>
      <c r="Y4" s="60">
        <v>334</v>
      </c>
      <c r="Z4" s="60">
        <v>373</v>
      </c>
      <c r="AA4" s="60">
        <v>504</v>
      </c>
      <c r="AB4" s="60">
        <v>511</v>
      </c>
      <c r="AC4" s="60">
        <v>491</v>
      </c>
      <c r="AD4" s="60">
        <v>370</v>
      </c>
      <c r="AE4" s="60">
        <v>359</v>
      </c>
      <c r="AF4" s="60">
        <v>360</v>
      </c>
      <c r="AG4" s="60">
        <v>387</v>
      </c>
      <c r="AH4" s="60">
        <v>383</v>
      </c>
      <c r="AI4" s="60">
        <v>347</v>
      </c>
      <c r="AJ4" s="60">
        <v>414</v>
      </c>
      <c r="AK4" s="60">
        <v>413</v>
      </c>
      <c r="AL4" s="60">
        <v>0</v>
      </c>
      <c r="AM4" s="60">
        <v>548</v>
      </c>
      <c r="AN4" s="60">
        <v>457</v>
      </c>
      <c r="AO4" s="60">
        <v>437</v>
      </c>
      <c r="AP4" s="60">
        <v>339</v>
      </c>
      <c r="AQ4" s="60">
        <v>387</v>
      </c>
      <c r="AR4" s="60">
        <v>363</v>
      </c>
      <c r="AS4" s="60">
        <v>345</v>
      </c>
      <c r="AT4" s="60">
        <v>346</v>
      </c>
      <c r="AU4" s="60">
        <v>389</v>
      </c>
      <c r="AV4" s="60">
        <v>430</v>
      </c>
      <c r="AW4" s="60">
        <v>454</v>
      </c>
      <c r="AX4" s="60">
        <v>516</v>
      </c>
      <c r="AY4" s="60">
        <v>431</v>
      </c>
      <c r="AZ4" s="60">
        <v>527</v>
      </c>
    </row>
    <row r="5" spans="1:52" s="50" customFormat="1" ht="12.75">
      <c r="A5" s="49"/>
      <c r="B5" s="50" t="s">
        <v>4</v>
      </c>
      <c r="C5" s="50">
        <f>SUM(C3:C4)</f>
        <v>37991</v>
      </c>
      <c r="D5" s="50">
        <f>SUM(D3:D4)</f>
        <v>950</v>
      </c>
      <c r="E5" s="50">
        <f>SUM(E3:E4)</f>
        <v>758</v>
      </c>
      <c r="F5" s="50">
        <f aca="true" t="shared" si="0" ref="F5:AZ5">SUM(F3:F4)</f>
        <v>723</v>
      </c>
      <c r="G5" s="50">
        <f t="shared" si="0"/>
        <v>762</v>
      </c>
      <c r="H5" s="50">
        <f t="shared" si="0"/>
        <v>693</v>
      </c>
      <c r="I5" s="50">
        <f t="shared" si="0"/>
        <v>820</v>
      </c>
      <c r="J5" s="50">
        <f t="shared" si="0"/>
        <v>734</v>
      </c>
      <c r="K5" s="50">
        <f t="shared" si="0"/>
        <v>744</v>
      </c>
      <c r="L5" s="50">
        <f t="shared" si="0"/>
        <v>937</v>
      </c>
      <c r="M5" s="50">
        <f t="shared" si="0"/>
        <v>868</v>
      </c>
      <c r="N5" s="50">
        <f t="shared" si="0"/>
        <v>852</v>
      </c>
      <c r="O5" s="50">
        <f t="shared" si="0"/>
        <v>864</v>
      </c>
      <c r="P5" s="50">
        <f t="shared" si="0"/>
        <v>760</v>
      </c>
      <c r="Q5" s="50">
        <f t="shared" si="0"/>
        <v>827</v>
      </c>
      <c r="R5" s="50">
        <f t="shared" si="0"/>
        <v>748</v>
      </c>
      <c r="S5" s="50">
        <f t="shared" si="0"/>
        <v>737</v>
      </c>
      <c r="T5" s="50">
        <f t="shared" si="0"/>
        <v>694</v>
      </c>
      <c r="U5" s="50">
        <f t="shared" si="0"/>
        <v>726</v>
      </c>
      <c r="V5" s="50">
        <f t="shared" si="0"/>
        <v>764</v>
      </c>
      <c r="W5" s="50">
        <f t="shared" si="0"/>
        <v>843</v>
      </c>
      <c r="X5" s="50">
        <f t="shared" si="0"/>
        <v>884</v>
      </c>
      <c r="Y5" s="50">
        <f t="shared" si="0"/>
        <v>656</v>
      </c>
      <c r="Z5" s="50">
        <f t="shared" si="0"/>
        <v>713</v>
      </c>
      <c r="AA5" s="50">
        <f t="shared" si="0"/>
        <v>943</v>
      </c>
      <c r="AB5" s="50">
        <f t="shared" si="0"/>
        <v>945</v>
      </c>
      <c r="AC5" s="50">
        <f t="shared" si="0"/>
        <v>897</v>
      </c>
      <c r="AD5" s="50">
        <f t="shared" si="0"/>
        <v>714</v>
      </c>
      <c r="AE5" s="50">
        <f t="shared" si="0"/>
        <v>685</v>
      </c>
      <c r="AF5" s="50">
        <f t="shared" si="0"/>
        <v>669</v>
      </c>
      <c r="AG5" s="50">
        <f t="shared" si="0"/>
        <v>739</v>
      </c>
      <c r="AH5" s="50">
        <f t="shared" si="0"/>
        <v>781</v>
      </c>
      <c r="AI5" s="50">
        <f t="shared" si="0"/>
        <v>653</v>
      </c>
      <c r="AJ5" s="50">
        <f t="shared" si="0"/>
        <v>767</v>
      </c>
      <c r="AK5" s="50">
        <f t="shared" si="0"/>
        <v>766</v>
      </c>
      <c r="AL5" s="50">
        <f t="shared" si="0"/>
        <v>0</v>
      </c>
      <c r="AM5" s="50">
        <f t="shared" si="0"/>
        <v>1118</v>
      </c>
      <c r="AN5" s="50">
        <f t="shared" si="0"/>
        <v>857</v>
      </c>
      <c r="AO5" s="50">
        <f t="shared" si="0"/>
        <v>814</v>
      </c>
      <c r="AP5" s="50">
        <f t="shared" si="0"/>
        <v>662</v>
      </c>
      <c r="AQ5" s="50">
        <f t="shared" si="0"/>
        <v>758</v>
      </c>
      <c r="AR5" s="50">
        <f t="shared" si="0"/>
        <v>709</v>
      </c>
      <c r="AS5" s="50">
        <f t="shared" si="0"/>
        <v>667</v>
      </c>
      <c r="AT5" s="50">
        <f t="shared" si="0"/>
        <v>659</v>
      </c>
      <c r="AU5" s="50">
        <f t="shared" si="0"/>
        <v>721</v>
      </c>
      <c r="AV5" s="50">
        <f t="shared" si="0"/>
        <v>811</v>
      </c>
      <c r="AW5" s="50">
        <f t="shared" si="0"/>
        <v>824</v>
      </c>
      <c r="AX5" s="50">
        <f t="shared" si="0"/>
        <v>1005</v>
      </c>
      <c r="AY5" s="50">
        <f t="shared" si="0"/>
        <v>769</v>
      </c>
      <c r="AZ5" s="50">
        <f t="shared" si="0"/>
        <v>1001</v>
      </c>
    </row>
    <row r="6" spans="1:52" ht="12.75">
      <c r="A6" s="46" t="s">
        <v>3</v>
      </c>
      <c r="B6" s="47" t="s">
        <v>1</v>
      </c>
      <c r="C6" s="47">
        <f aca="true" t="shared" si="1" ref="C6:C29">SUM(D6:AZ6)</f>
        <v>13454</v>
      </c>
      <c r="D6" s="45">
        <v>301</v>
      </c>
      <c r="E6" s="45">
        <v>209</v>
      </c>
      <c r="F6" s="45">
        <v>204</v>
      </c>
      <c r="G6" s="45">
        <v>262</v>
      </c>
      <c r="H6" s="45">
        <v>241</v>
      </c>
      <c r="I6" s="45">
        <v>299</v>
      </c>
      <c r="J6" s="45">
        <v>248</v>
      </c>
      <c r="K6" s="45">
        <v>279</v>
      </c>
      <c r="L6" s="45">
        <v>344</v>
      </c>
      <c r="M6" s="45">
        <v>319</v>
      </c>
      <c r="N6" s="45">
        <v>299</v>
      </c>
      <c r="O6" s="45">
        <v>294</v>
      </c>
      <c r="P6" s="45">
        <v>225</v>
      </c>
      <c r="Q6" s="45">
        <v>289</v>
      </c>
      <c r="R6" s="45">
        <v>256</v>
      </c>
      <c r="S6" s="45">
        <v>257</v>
      </c>
      <c r="T6" s="45">
        <v>245</v>
      </c>
      <c r="U6" s="45">
        <v>253</v>
      </c>
      <c r="V6" s="45">
        <v>272</v>
      </c>
      <c r="W6" s="45">
        <v>312</v>
      </c>
      <c r="X6" s="45">
        <v>321</v>
      </c>
      <c r="Y6" s="45">
        <v>254</v>
      </c>
      <c r="Z6" s="45">
        <v>282</v>
      </c>
      <c r="AA6" s="45">
        <v>348</v>
      </c>
      <c r="AB6" s="45">
        <v>307</v>
      </c>
      <c r="AC6" s="45">
        <v>317</v>
      </c>
      <c r="AD6" s="45">
        <v>252</v>
      </c>
      <c r="AE6" s="45">
        <v>224</v>
      </c>
      <c r="AF6" s="45">
        <v>235</v>
      </c>
      <c r="AG6" s="45">
        <v>278</v>
      </c>
      <c r="AH6" s="45">
        <v>301</v>
      </c>
      <c r="AI6" s="45">
        <v>219</v>
      </c>
      <c r="AJ6" s="45">
        <v>280</v>
      </c>
      <c r="AK6" s="45">
        <v>269</v>
      </c>
      <c r="AL6" s="45">
        <v>36</v>
      </c>
      <c r="AM6" s="45">
        <v>440</v>
      </c>
      <c r="AN6" s="45">
        <v>314</v>
      </c>
      <c r="AO6" s="45">
        <v>282</v>
      </c>
      <c r="AP6" s="45">
        <v>230</v>
      </c>
      <c r="AQ6" s="45">
        <v>276</v>
      </c>
      <c r="AR6" s="45">
        <v>269</v>
      </c>
      <c r="AS6" s="45">
        <v>269</v>
      </c>
      <c r="AT6" s="45">
        <v>225</v>
      </c>
      <c r="AU6" s="45">
        <v>235</v>
      </c>
      <c r="AV6" s="45">
        <v>302</v>
      </c>
      <c r="AW6" s="45">
        <v>286</v>
      </c>
      <c r="AX6" s="45">
        <v>393</v>
      </c>
      <c r="AY6" s="45">
        <v>235</v>
      </c>
      <c r="AZ6" s="45">
        <v>367</v>
      </c>
    </row>
    <row r="7" spans="2:52" ht="12.75">
      <c r="B7" s="47" t="s">
        <v>2</v>
      </c>
      <c r="C7" s="47">
        <f t="shared" si="1"/>
        <v>14905</v>
      </c>
      <c r="D7" s="45">
        <v>347</v>
      </c>
      <c r="E7" s="45">
        <v>263</v>
      </c>
      <c r="F7" s="45">
        <v>210</v>
      </c>
      <c r="G7" s="45">
        <v>308</v>
      </c>
      <c r="H7" s="45">
        <v>261</v>
      </c>
      <c r="I7" s="45">
        <v>321</v>
      </c>
      <c r="J7" s="45">
        <v>302</v>
      </c>
      <c r="K7" s="45">
        <v>285</v>
      </c>
      <c r="L7" s="45">
        <v>369</v>
      </c>
      <c r="M7" s="45">
        <v>347</v>
      </c>
      <c r="N7" s="45">
        <v>337</v>
      </c>
      <c r="O7" s="45">
        <v>330</v>
      </c>
      <c r="P7" s="45">
        <v>308</v>
      </c>
      <c r="Q7" s="45">
        <v>351</v>
      </c>
      <c r="R7" s="45">
        <v>282</v>
      </c>
      <c r="S7" s="45">
        <v>325</v>
      </c>
      <c r="T7" s="45">
        <v>290</v>
      </c>
      <c r="U7" s="45">
        <v>286</v>
      </c>
      <c r="V7" s="45">
        <v>293</v>
      </c>
      <c r="W7" s="45">
        <v>362</v>
      </c>
      <c r="X7" s="45">
        <v>345</v>
      </c>
      <c r="Y7" s="45">
        <v>250</v>
      </c>
      <c r="Z7" s="45">
        <v>295</v>
      </c>
      <c r="AA7" s="45">
        <v>399</v>
      </c>
      <c r="AB7" s="45">
        <v>369</v>
      </c>
      <c r="AC7" s="45">
        <v>342</v>
      </c>
      <c r="AD7" s="45">
        <v>263</v>
      </c>
      <c r="AE7" s="45">
        <v>225</v>
      </c>
      <c r="AF7" s="45">
        <v>270</v>
      </c>
      <c r="AG7" s="45">
        <v>285</v>
      </c>
      <c r="AH7" s="45">
        <v>284</v>
      </c>
      <c r="AI7" s="45">
        <v>246</v>
      </c>
      <c r="AJ7" s="45">
        <v>308</v>
      </c>
      <c r="AK7" s="45">
        <v>313</v>
      </c>
      <c r="AL7" s="45">
        <v>34</v>
      </c>
      <c r="AM7" s="45">
        <v>430</v>
      </c>
      <c r="AN7" s="45">
        <v>355</v>
      </c>
      <c r="AO7" s="45">
        <v>311</v>
      </c>
      <c r="AP7" s="45">
        <v>230</v>
      </c>
      <c r="AQ7" s="45">
        <v>290</v>
      </c>
      <c r="AR7" s="45">
        <v>268</v>
      </c>
      <c r="AS7" s="45">
        <v>273</v>
      </c>
      <c r="AT7" s="45">
        <v>237</v>
      </c>
      <c r="AU7" s="45">
        <v>288</v>
      </c>
      <c r="AV7" s="45">
        <v>339</v>
      </c>
      <c r="AW7" s="45">
        <v>347</v>
      </c>
      <c r="AX7" s="45">
        <v>409</v>
      </c>
      <c r="AY7" s="45">
        <v>320</v>
      </c>
      <c r="AZ7" s="45">
        <v>403</v>
      </c>
    </row>
    <row r="8" spans="1:52" s="50" customFormat="1" ht="12.75">
      <c r="A8" s="49"/>
      <c r="B8" s="50" t="s">
        <v>4</v>
      </c>
      <c r="C8" s="50">
        <f>SUM(C6:C7)</f>
        <v>28359</v>
      </c>
      <c r="D8" s="50">
        <f aca="true" t="shared" si="2" ref="D8:AY8">SUM(D6:D7)</f>
        <v>648</v>
      </c>
      <c r="E8" s="50">
        <f t="shared" si="2"/>
        <v>472</v>
      </c>
      <c r="F8" s="50">
        <f t="shared" si="2"/>
        <v>414</v>
      </c>
      <c r="G8" s="50">
        <f t="shared" si="2"/>
        <v>570</v>
      </c>
      <c r="H8" s="50">
        <f t="shared" si="2"/>
        <v>502</v>
      </c>
      <c r="I8" s="50">
        <f t="shared" si="2"/>
        <v>620</v>
      </c>
      <c r="J8" s="50">
        <f t="shared" si="2"/>
        <v>550</v>
      </c>
      <c r="K8" s="50">
        <f t="shared" si="2"/>
        <v>564</v>
      </c>
      <c r="L8" s="50">
        <f t="shared" si="2"/>
        <v>713</v>
      </c>
      <c r="M8" s="50">
        <f t="shared" si="2"/>
        <v>666</v>
      </c>
      <c r="N8" s="50">
        <f t="shared" si="2"/>
        <v>636</v>
      </c>
      <c r="O8" s="50">
        <f t="shared" si="2"/>
        <v>624</v>
      </c>
      <c r="P8" s="50">
        <f t="shared" si="2"/>
        <v>533</v>
      </c>
      <c r="Q8" s="50">
        <f t="shared" si="2"/>
        <v>640</v>
      </c>
      <c r="R8" s="50">
        <f t="shared" si="2"/>
        <v>538</v>
      </c>
      <c r="S8" s="50">
        <f t="shared" si="2"/>
        <v>582</v>
      </c>
      <c r="T8" s="50">
        <f t="shared" si="2"/>
        <v>535</v>
      </c>
      <c r="U8" s="50">
        <f t="shared" si="2"/>
        <v>539</v>
      </c>
      <c r="V8" s="50">
        <f t="shared" si="2"/>
        <v>565</v>
      </c>
      <c r="W8" s="50">
        <f t="shared" si="2"/>
        <v>674</v>
      </c>
      <c r="X8" s="50">
        <f t="shared" si="2"/>
        <v>666</v>
      </c>
      <c r="Y8" s="50">
        <f t="shared" si="2"/>
        <v>504</v>
      </c>
      <c r="Z8" s="50">
        <f t="shared" si="2"/>
        <v>577</v>
      </c>
      <c r="AA8" s="50">
        <f t="shared" si="2"/>
        <v>747</v>
      </c>
      <c r="AB8" s="50">
        <f t="shared" si="2"/>
        <v>676</v>
      </c>
      <c r="AC8" s="50">
        <f t="shared" si="2"/>
        <v>659</v>
      </c>
      <c r="AD8" s="50">
        <f t="shared" si="2"/>
        <v>515</v>
      </c>
      <c r="AE8" s="50">
        <f t="shared" si="2"/>
        <v>449</v>
      </c>
      <c r="AF8" s="50">
        <f t="shared" si="2"/>
        <v>505</v>
      </c>
      <c r="AG8" s="50">
        <f t="shared" si="2"/>
        <v>563</v>
      </c>
      <c r="AH8" s="50">
        <f t="shared" si="2"/>
        <v>585</v>
      </c>
      <c r="AI8" s="50">
        <f t="shared" si="2"/>
        <v>465</v>
      </c>
      <c r="AJ8" s="50">
        <f t="shared" si="2"/>
        <v>588</v>
      </c>
      <c r="AK8" s="50">
        <f t="shared" si="2"/>
        <v>582</v>
      </c>
      <c r="AL8" s="50">
        <f t="shared" si="2"/>
        <v>70</v>
      </c>
      <c r="AM8" s="50">
        <f t="shared" si="2"/>
        <v>870</v>
      </c>
      <c r="AN8" s="50">
        <f t="shared" si="2"/>
        <v>669</v>
      </c>
      <c r="AO8" s="50">
        <f t="shared" si="2"/>
        <v>593</v>
      </c>
      <c r="AP8" s="50">
        <f t="shared" si="2"/>
        <v>460</v>
      </c>
      <c r="AQ8" s="50">
        <f t="shared" si="2"/>
        <v>566</v>
      </c>
      <c r="AR8" s="50">
        <f t="shared" si="2"/>
        <v>537</v>
      </c>
      <c r="AS8" s="50">
        <f t="shared" si="2"/>
        <v>542</v>
      </c>
      <c r="AT8" s="50">
        <f t="shared" si="2"/>
        <v>462</v>
      </c>
      <c r="AU8" s="50">
        <f t="shared" si="2"/>
        <v>523</v>
      </c>
      <c r="AV8" s="50">
        <f t="shared" si="2"/>
        <v>641</v>
      </c>
      <c r="AW8" s="50">
        <f t="shared" si="2"/>
        <v>633</v>
      </c>
      <c r="AX8" s="50">
        <f t="shared" si="2"/>
        <v>802</v>
      </c>
      <c r="AY8" s="50">
        <f t="shared" si="2"/>
        <v>555</v>
      </c>
      <c r="AZ8" s="50">
        <f>SUM(AZ6:AZ7)</f>
        <v>770</v>
      </c>
    </row>
    <row r="9" spans="2:52" ht="12.75">
      <c r="B9" s="47" t="s">
        <v>13</v>
      </c>
      <c r="C9" s="47">
        <f t="shared" si="1"/>
        <v>3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3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</row>
    <row r="10" spans="2:52" ht="12.75">
      <c r="B10" s="47" t="s">
        <v>14</v>
      </c>
      <c r="C10" s="47">
        <f t="shared" si="1"/>
        <v>554</v>
      </c>
      <c r="D10" s="45">
        <v>8</v>
      </c>
      <c r="E10" s="45">
        <v>6</v>
      </c>
      <c r="F10" s="45">
        <v>10</v>
      </c>
      <c r="G10" s="45">
        <v>6</v>
      </c>
      <c r="H10" s="45">
        <v>8</v>
      </c>
      <c r="I10" s="45">
        <v>15</v>
      </c>
      <c r="J10" s="45">
        <v>9</v>
      </c>
      <c r="K10" s="45">
        <v>11</v>
      </c>
      <c r="L10" s="45">
        <v>19</v>
      </c>
      <c r="M10" s="45">
        <v>10</v>
      </c>
      <c r="N10" s="45">
        <v>13</v>
      </c>
      <c r="O10" s="45">
        <v>12</v>
      </c>
      <c r="P10" s="45">
        <v>4</v>
      </c>
      <c r="Q10" s="45">
        <v>20</v>
      </c>
      <c r="R10" s="45">
        <v>7</v>
      </c>
      <c r="S10" s="45">
        <v>20</v>
      </c>
      <c r="T10" s="45">
        <v>8</v>
      </c>
      <c r="U10" s="45">
        <v>20</v>
      </c>
      <c r="V10" s="45">
        <v>13</v>
      </c>
      <c r="W10" s="45">
        <v>10</v>
      </c>
      <c r="X10" s="45">
        <v>9</v>
      </c>
      <c r="Y10" s="45">
        <v>12</v>
      </c>
      <c r="Z10" s="45">
        <v>7</v>
      </c>
      <c r="AA10" s="45">
        <v>16</v>
      </c>
      <c r="AB10" s="45">
        <v>12</v>
      </c>
      <c r="AC10" s="45">
        <v>19</v>
      </c>
      <c r="AD10" s="45">
        <v>9</v>
      </c>
      <c r="AE10" s="45">
        <v>9</v>
      </c>
      <c r="AF10" s="45">
        <v>7</v>
      </c>
      <c r="AG10" s="45">
        <v>10</v>
      </c>
      <c r="AH10" s="45">
        <v>9</v>
      </c>
      <c r="AI10" s="45">
        <v>8</v>
      </c>
      <c r="AJ10" s="45">
        <v>13</v>
      </c>
      <c r="AK10" s="45">
        <v>9</v>
      </c>
      <c r="AL10" s="45">
        <v>2</v>
      </c>
      <c r="AM10" s="45">
        <v>11</v>
      </c>
      <c r="AN10" s="45">
        <v>15</v>
      </c>
      <c r="AO10" s="45">
        <v>10</v>
      </c>
      <c r="AP10" s="45">
        <v>14</v>
      </c>
      <c r="AQ10" s="45">
        <v>15</v>
      </c>
      <c r="AR10" s="45">
        <v>9</v>
      </c>
      <c r="AS10" s="45">
        <v>12</v>
      </c>
      <c r="AT10" s="45">
        <v>10</v>
      </c>
      <c r="AU10" s="45">
        <v>17</v>
      </c>
      <c r="AV10" s="45">
        <v>11</v>
      </c>
      <c r="AW10" s="45">
        <v>11</v>
      </c>
      <c r="AX10" s="45">
        <v>17</v>
      </c>
      <c r="AY10" s="45">
        <v>9</v>
      </c>
      <c r="AZ10" s="45">
        <v>13</v>
      </c>
    </row>
    <row r="11" spans="2:52" ht="12.75">
      <c r="B11" s="47" t="s">
        <v>15</v>
      </c>
      <c r="C11" s="47">
        <f t="shared" si="1"/>
        <v>1134</v>
      </c>
      <c r="D11" s="45">
        <v>19</v>
      </c>
      <c r="E11" s="45">
        <v>15</v>
      </c>
      <c r="F11" s="45">
        <v>22</v>
      </c>
      <c r="G11" s="45">
        <v>16</v>
      </c>
      <c r="H11" s="45">
        <v>27</v>
      </c>
      <c r="I11" s="45">
        <v>22</v>
      </c>
      <c r="J11" s="45">
        <v>11</v>
      </c>
      <c r="K11" s="45">
        <v>18</v>
      </c>
      <c r="L11" s="45">
        <v>35</v>
      </c>
      <c r="M11" s="45">
        <v>13</v>
      </c>
      <c r="N11" s="45">
        <v>25</v>
      </c>
      <c r="O11" s="45">
        <v>23</v>
      </c>
      <c r="P11" s="45">
        <v>13</v>
      </c>
      <c r="Q11" s="45">
        <v>21</v>
      </c>
      <c r="R11" s="45">
        <v>18</v>
      </c>
      <c r="S11" s="45">
        <v>14</v>
      </c>
      <c r="T11" s="45">
        <v>17</v>
      </c>
      <c r="U11" s="45">
        <v>21</v>
      </c>
      <c r="V11" s="45">
        <v>20</v>
      </c>
      <c r="W11" s="45">
        <v>27</v>
      </c>
      <c r="X11" s="45">
        <v>21</v>
      </c>
      <c r="Y11" s="45">
        <v>19</v>
      </c>
      <c r="Z11" s="45">
        <v>27</v>
      </c>
      <c r="AA11" s="45">
        <v>43</v>
      </c>
      <c r="AB11" s="45">
        <v>22</v>
      </c>
      <c r="AC11" s="45">
        <v>18</v>
      </c>
      <c r="AD11" s="45">
        <v>12</v>
      </c>
      <c r="AE11" s="45">
        <v>29</v>
      </c>
      <c r="AF11" s="45">
        <v>28</v>
      </c>
      <c r="AG11" s="45">
        <v>31</v>
      </c>
      <c r="AH11" s="45">
        <v>26</v>
      </c>
      <c r="AI11" s="45">
        <v>17</v>
      </c>
      <c r="AJ11" s="45">
        <v>18</v>
      </c>
      <c r="AK11" s="45">
        <v>24</v>
      </c>
      <c r="AL11" s="45">
        <v>3</v>
      </c>
      <c r="AM11" s="45">
        <v>41</v>
      </c>
      <c r="AN11" s="45">
        <v>58</v>
      </c>
      <c r="AO11" s="45">
        <v>34</v>
      </c>
      <c r="AP11" s="45">
        <v>18</v>
      </c>
      <c r="AQ11" s="45">
        <v>17</v>
      </c>
      <c r="AR11" s="45">
        <v>19</v>
      </c>
      <c r="AS11" s="45">
        <v>64</v>
      </c>
      <c r="AT11" s="45">
        <v>13</v>
      </c>
      <c r="AU11" s="45">
        <v>37</v>
      </c>
      <c r="AV11" s="45">
        <v>18</v>
      </c>
      <c r="AW11" s="45">
        <v>11</v>
      </c>
      <c r="AX11" s="45">
        <v>30</v>
      </c>
      <c r="AY11" s="45">
        <v>13</v>
      </c>
      <c r="AZ11" s="45">
        <v>26</v>
      </c>
    </row>
    <row r="12" spans="1:52" s="50" customFormat="1" ht="12.75">
      <c r="A12" s="49"/>
      <c r="B12" s="52" t="s">
        <v>16</v>
      </c>
      <c r="C12" s="50">
        <f>SUM(C9:C11)</f>
        <v>1691</v>
      </c>
      <c r="D12" s="50">
        <f>SUM(D9:D11)</f>
        <v>27</v>
      </c>
      <c r="E12" s="50">
        <f aca="true" t="shared" si="3" ref="E12:AZ12">SUM(E9:E11)</f>
        <v>21</v>
      </c>
      <c r="F12" s="50">
        <f t="shared" si="3"/>
        <v>32</v>
      </c>
      <c r="G12" s="50">
        <f t="shared" si="3"/>
        <v>22</v>
      </c>
      <c r="H12" s="50">
        <f t="shared" si="3"/>
        <v>35</v>
      </c>
      <c r="I12" s="50">
        <f t="shared" si="3"/>
        <v>37</v>
      </c>
      <c r="J12" s="50">
        <f t="shared" si="3"/>
        <v>20</v>
      </c>
      <c r="K12" s="50">
        <f t="shared" si="3"/>
        <v>29</v>
      </c>
      <c r="L12" s="50">
        <f t="shared" si="3"/>
        <v>54</v>
      </c>
      <c r="M12" s="50">
        <f t="shared" si="3"/>
        <v>23</v>
      </c>
      <c r="N12" s="50">
        <f t="shared" si="3"/>
        <v>38</v>
      </c>
      <c r="O12" s="50">
        <f t="shared" si="3"/>
        <v>35</v>
      </c>
      <c r="P12" s="50">
        <f t="shared" si="3"/>
        <v>17</v>
      </c>
      <c r="Q12" s="50">
        <f t="shared" si="3"/>
        <v>41</v>
      </c>
      <c r="R12" s="50">
        <f t="shared" si="3"/>
        <v>25</v>
      </c>
      <c r="S12" s="50">
        <f t="shared" si="3"/>
        <v>37</v>
      </c>
      <c r="T12" s="50">
        <f t="shared" si="3"/>
        <v>25</v>
      </c>
      <c r="U12" s="50">
        <f t="shared" si="3"/>
        <v>41</v>
      </c>
      <c r="V12" s="50">
        <f t="shared" si="3"/>
        <v>33</v>
      </c>
      <c r="W12" s="50">
        <f t="shared" si="3"/>
        <v>37</v>
      </c>
      <c r="X12" s="50">
        <f t="shared" si="3"/>
        <v>30</v>
      </c>
      <c r="Y12" s="50">
        <f t="shared" si="3"/>
        <v>31</v>
      </c>
      <c r="Z12" s="50">
        <f t="shared" si="3"/>
        <v>34</v>
      </c>
      <c r="AA12" s="50">
        <f t="shared" si="3"/>
        <v>59</v>
      </c>
      <c r="AB12" s="50">
        <f t="shared" si="3"/>
        <v>34</v>
      </c>
      <c r="AC12" s="50">
        <f t="shared" si="3"/>
        <v>37</v>
      </c>
      <c r="AD12" s="50">
        <f t="shared" si="3"/>
        <v>21</v>
      </c>
      <c r="AE12" s="50">
        <f t="shared" si="3"/>
        <v>38</v>
      </c>
      <c r="AF12" s="50">
        <f t="shared" si="3"/>
        <v>35</v>
      </c>
      <c r="AG12" s="50">
        <f t="shared" si="3"/>
        <v>41</v>
      </c>
      <c r="AH12" s="50">
        <f t="shared" si="3"/>
        <v>35</v>
      </c>
      <c r="AI12" s="50">
        <f t="shared" si="3"/>
        <v>25</v>
      </c>
      <c r="AJ12" s="50">
        <f t="shared" si="3"/>
        <v>31</v>
      </c>
      <c r="AK12" s="50">
        <f t="shared" si="3"/>
        <v>33</v>
      </c>
      <c r="AL12" s="50">
        <f t="shared" si="3"/>
        <v>5</v>
      </c>
      <c r="AM12" s="50">
        <f t="shared" si="3"/>
        <v>52</v>
      </c>
      <c r="AN12" s="50">
        <f t="shared" si="3"/>
        <v>73</v>
      </c>
      <c r="AO12" s="50">
        <f t="shared" si="3"/>
        <v>44</v>
      </c>
      <c r="AP12" s="50">
        <f t="shared" si="3"/>
        <v>32</v>
      </c>
      <c r="AQ12" s="50">
        <f t="shared" si="3"/>
        <v>32</v>
      </c>
      <c r="AR12" s="50">
        <f t="shared" si="3"/>
        <v>28</v>
      </c>
      <c r="AS12" s="50">
        <f t="shared" si="3"/>
        <v>76</v>
      </c>
      <c r="AT12" s="50">
        <f t="shared" si="3"/>
        <v>23</v>
      </c>
      <c r="AU12" s="50">
        <f t="shared" si="3"/>
        <v>54</v>
      </c>
      <c r="AV12" s="50">
        <f t="shared" si="3"/>
        <v>29</v>
      </c>
      <c r="AW12" s="50">
        <f t="shared" si="3"/>
        <v>22</v>
      </c>
      <c r="AX12" s="50">
        <f t="shared" si="3"/>
        <v>47</v>
      </c>
      <c r="AY12" s="50">
        <f t="shared" si="3"/>
        <v>22</v>
      </c>
      <c r="AZ12" s="50">
        <f t="shared" si="3"/>
        <v>39</v>
      </c>
    </row>
    <row r="13" spans="1:52" s="50" customFormat="1" ht="12.75">
      <c r="A13" s="49"/>
      <c r="B13" s="52" t="s">
        <v>11</v>
      </c>
      <c r="C13" s="50">
        <f>SUM(C8-C12)</f>
        <v>26668</v>
      </c>
      <c r="D13" s="50">
        <f aca="true" t="shared" si="4" ref="D13:AY13">SUM(D8-D12)</f>
        <v>621</v>
      </c>
      <c r="E13" s="50">
        <f t="shared" si="4"/>
        <v>451</v>
      </c>
      <c r="F13" s="50">
        <f t="shared" si="4"/>
        <v>382</v>
      </c>
      <c r="G13" s="50">
        <f t="shared" si="4"/>
        <v>548</v>
      </c>
      <c r="H13" s="50">
        <f t="shared" si="4"/>
        <v>467</v>
      </c>
      <c r="I13" s="50">
        <f t="shared" si="4"/>
        <v>583</v>
      </c>
      <c r="J13" s="50">
        <f t="shared" si="4"/>
        <v>530</v>
      </c>
      <c r="K13" s="50">
        <f t="shared" si="4"/>
        <v>535</v>
      </c>
      <c r="L13" s="50">
        <f t="shared" si="4"/>
        <v>659</v>
      </c>
      <c r="M13" s="50">
        <f t="shared" si="4"/>
        <v>643</v>
      </c>
      <c r="N13" s="50">
        <f t="shared" si="4"/>
        <v>598</v>
      </c>
      <c r="O13" s="50">
        <f t="shared" si="4"/>
        <v>589</v>
      </c>
      <c r="P13" s="50">
        <f t="shared" si="4"/>
        <v>516</v>
      </c>
      <c r="Q13" s="50">
        <f t="shared" si="4"/>
        <v>599</v>
      </c>
      <c r="R13" s="50">
        <f t="shared" si="4"/>
        <v>513</v>
      </c>
      <c r="S13" s="50">
        <f t="shared" si="4"/>
        <v>545</v>
      </c>
      <c r="T13" s="50">
        <f t="shared" si="4"/>
        <v>510</v>
      </c>
      <c r="U13" s="50">
        <f t="shared" si="4"/>
        <v>498</v>
      </c>
      <c r="V13" s="50">
        <f t="shared" si="4"/>
        <v>532</v>
      </c>
      <c r="W13" s="50">
        <f t="shared" si="4"/>
        <v>637</v>
      </c>
      <c r="X13" s="50">
        <f t="shared" si="4"/>
        <v>636</v>
      </c>
      <c r="Y13" s="50">
        <f t="shared" si="4"/>
        <v>473</v>
      </c>
      <c r="Z13" s="50">
        <f t="shared" si="4"/>
        <v>543</v>
      </c>
      <c r="AA13" s="50">
        <f t="shared" si="4"/>
        <v>688</v>
      </c>
      <c r="AB13" s="50">
        <f t="shared" si="4"/>
        <v>642</v>
      </c>
      <c r="AC13" s="50">
        <f t="shared" si="4"/>
        <v>622</v>
      </c>
      <c r="AD13" s="50">
        <f t="shared" si="4"/>
        <v>494</v>
      </c>
      <c r="AE13" s="50">
        <f t="shared" si="4"/>
        <v>411</v>
      </c>
      <c r="AF13" s="50">
        <f t="shared" si="4"/>
        <v>470</v>
      </c>
      <c r="AG13" s="50">
        <f t="shared" si="4"/>
        <v>522</v>
      </c>
      <c r="AH13" s="50">
        <f t="shared" si="4"/>
        <v>550</v>
      </c>
      <c r="AI13" s="50">
        <f t="shared" si="4"/>
        <v>440</v>
      </c>
      <c r="AJ13" s="50">
        <f t="shared" si="4"/>
        <v>557</v>
      </c>
      <c r="AK13" s="50">
        <f t="shared" si="4"/>
        <v>549</v>
      </c>
      <c r="AL13" s="50">
        <f t="shared" si="4"/>
        <v>65</v>
      </c>
      <c r="AM13" s="50">
        <f t="shared" si="4"/>
        <v>818</v>
      </c>
      <c r="AN13" s="50">
        <f t="shared" si="4"/>
        <v>596</v>
      </c>
      <c r="AO13" s="50">
        <f t="shared" si="4"/>
        <v>549</v>
      </c>
      <c r="AP13" s="50">
        <f t="shared" si="4"/>
        <v>428</v>
      </c>
      <c r="AQ13" s="50">
        <f t="shared" si="4"/>
        <v>534</v>
      </c>
      <c r="AR13" s="50">
        <f t="shared" si="4"/>
        <v>509</v>
      </c>
      <c r="AS13" s="50">
        <f t="shared" si="4"/>
        <v>466</v>
      </c>
      <c r="AT13" s="50">
        <f t="shared" si="4"/>
        <v>439</v>
      </c>
      <c r="AU13" s="50">
        <f t="shared" si="4"/>
        <v>469</v>
      </c>
      <c r="AV13" s="50">
        <f t="shared" si="4"/>
        <v>612</v>
      </c>
      <c r="AW13" s="50">
        <f t="shared" si="4"/>
        <v>611</v>
      </c>
      <c r="AX13" s="50">
        <f t="shared" si="4"/>
        <v>755</v>
      </c>
      <c r="AY13" s="50">
        <f t="shared" si="4"/>
        <v>533</v>
      </c>
      <c r="AZ13" s="50">
        <f>SUM(AZ8-AZ12)</f>
        <v>731</v>
      </c>
    </row>
    <row r="14" s="51" customFormat="1" ht="12.75">
      <c r="A14" s="53" t="s">
        <v>5</v>
      </c>
    </row>
    <row r="15" spans="1:52" ht="15">
      <c r="A15" s="54">
        <v>1</v>
      </c>
      <c r="B15" s="55" t="s">
        <v>39</v>
      </c>
      <c r="C15" s="47">
        <f t="shared" si="1"/>
        <v>3123</v>
      </c>
      <c r="D15" s="45">
        <v>60</v>
      </c>
      <c r="E15" s="45">
        <v>45</v>
      </c>
      <c r="F15" s="45">
        <v>45</v>
      </c>
      <c r="G15" s="45">
        <v>51</v>
      </c>
      <c r="H15" s="45">
        <v>57</v>
      </c>
      <c r="I15" s="45">
        <v>62</v>
      </c>
      <c r="J15" s="45">
        <v>53</v>
      </c>
      <c r="K15" s="45">
        <v>60</v>
      </c>
      <c r="L15" s="45">
        <v>79</v>
      </c>
      <c r="M15" s="45">
        <v>85</v>
      </c>
      <c r="N15" s="45">
        <v>86</v>
      </c>
      <c r="O15" s="45">
        <v>61</v>
      </c>
      <c r="P15" s="45">
        <v>45</v>
      </c>
      <c r="Q15" s="45">
        <v>70</v>
      </c>
      <c r="R15" s="45">
        <v>51</v>
      </c>
      <c r="S15" s="45">
        <v>54</v>
      </c>
      <c r="T15" s="45">
        <v>72</v>
      </c>
      <c r="U15" s="45">
        <v>65</v>
      </c>
      <c r="V15" s="45">
        <v>45</v>
      </c>
      <c r="W15" s="45">
        <v>73</v>
      </c>
      <c r="X15" s="45">
        <v>95</v>
      </c>
      <c r="Y15" s="45">
        <v>76</v>
      </c>
      <c r="Z15" s="45">
        <v>74</v>
      </c>
      <c r="AA15" s="45">
        <v>89</v>
      </c>
      <c r="AB15" s="45">
        <v>87</v>
      </c>
      <c r="AC15" s="45">
        <v>78</v>
      </c>
      <c r="AD15" s="45">
        <v>54</v>
      </c>
      <c r="AE15" s="45">
        <v>43</v>
      </c>
      <c r="AF15" s="45">
        <v>56</v>
      </c>
      <c r="AG15" s="45">
        <v>60</v>
      </c>
      <c r="AH15" s="45">
        <v>83</v>
      </c>
      <c r="AI15" s="45">
        <v>46</v>
      </c>
      <c r="AJ15" s="45">
        <v>81</v>
      </c>
      <c r="AK15" s="45">
        <v>58</v>
      </c>
      <c r="AL15" s="45">
        <v>6</v>
      </c>
      <c r="AM15" s="45">
        <v>107</v>
      </c>
      <c r="AN15" s="45">
        <v>82</v>
      </c>
      <c r="AO15" s="45">
        <v>56</v>
      </c>
      <c r="AP15" s="45">
        <v>38</v>
      </c>
      <c r="AQ15" s="45">
        <v>44</v>
      </c>
      <c r="AR15" s="45">
        <v>44</v>
      </c>
      <c r="AS15" s="45">
        <v>47</v>
      </c>
      <c r="AT15" s="45">
        <v>49</v>
      </c>
      <c r="AU15" s="45">
        <v>43</v>
      </c>
      <c r="AV15" s="45">
        <v>71</v>
      </c>
      <c r="AW15" s="45">
        <v>74</v>
      </c>
      <c r="AX15" s="45">
        <v>88</v>
      </c>
      <c r="AY15" s="45">
        <v>65</v>
      </c>
      <c r="AZ15" s="45">
        <v>110</v>
      </c>
    </row>
    <row r="16" spans="1:52" ht="15">
      <c r="A16" s="54">
        <v>2</v>
      </c>
      <c r="B16" s="55" t="s">
        <v>40</v>
      </c>
      <c r="C16" s="47">
        <f t="shared" si="1"/>
        <v>21</v>
      </c>
      <c r="D16" s="45">
        <v>0</v>
      </c>
      <c r="E16" s="45">
        <v>0</v>
      </c>
      <c r="F16" s="45">
        <v>0</v>
      </c>
      <c r="G16" s="45">
        <v>1</v>
      </c>
      <c r="H16" s="45">
        <v>1</v>
      </c>
      <c r="I16" s="45">
        <v>1</v>
      </c>
      <c r="J16" s="45">
        <v>0</v>
      </c>
      <c r="K16" s="45">
        <v>0</v>
      </c>
      <c r="L16" s="45">
        <v>0</v>
      </c>
      <c r="M16" s="45">
        <v>0</v>
      </c>
      <c r="N16" s="45">
        <v>1</v>
      </c>
      <c r="O16" s="45">
        <v>2</v>
      </c>
      <c r="P16" s="45">
        <v>3</v>
      </c>
      <c r="Q16" s="45">
        <v>0</v>
      </c>
      <c r="R16" s="45">
        <v>0</v>
      </c>
      <c r="S16" s="45">
        <v>2</v>
      </c>
      <c r="T16" s="45">
        <v>0</v>
      </c>
      <c r="U16" s="45">
        <v>0</v>
      </c>
      <c r="V16" s="45">
        <v>0</v>
      </c>
      <c r="W16" s="45">
        <v>1</v>
      </c>
      <c r="X16" s="45">
        <v>0</v>
      </c>
      <c r="Y16" s="45">
        <v>0</v>
      </c>
      <c r="Z16" s="45">
        <v>1</v>
      </c>
      <c r="AA16" s="45">
        <v>2</v>
      </c>
      <c r="AB16" s="45">
        <v>0</v>
      </c>
      <c r="AC16" s="45">
        <v>1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1</v>
      </c>
      <c r="AK16" s="45">
        <v>1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1</v>
      </c>
      <c r="AS16" s="45">
        <v>0</v>
      </c>
      <c r="AT16" s="45">
        <v>0</v>
      </c>
      <c r="AU16" s="45">
        <v>0</v>
      </c>
      <c r="AV16" s="45">
        <v>1</v>
      </c>
      <c r="AW16" s="45">
        <v>0</v>
      </c>
      <c r="AX16" s="45">
        <v>0</v>
      </c>
      <c r="AY16" s="45">
        <v>0</v>
      </c>
      <c r="AZ16" s="45">
        <v>1</v>
      </c>
    </row>
    <row r="17" spans="1:52" ht="15">
      <c r="A17" s="54">
        <v>3</v>
      </c>
      <c r="B17" s="55" t="s">
        <v>33</v>
      </c>
      <c r="C17" s="47">
        <f t="shared" si="1"/>
        <v>10704</v>
      </c>
      <c r="D17" s="45">
        <v>285</v>
      </c>
      <c r="E17" s="45">
        <v>218</v>
      </c>
      <c r="F17" s="45">
        <v>163</v>
      </c>
      <c r="G17" s="45">
        <v>224</v>
      </c>
      <c r="H17" s="45">
        <v>171</v>
      </c>
      <c r="I17" s="45">
        <v>203</v>
      </c>
      <c r="J17" s="45">
        <v>206</v>
      </c>
      <c r="K17" s="45">
        <v>205</v>
      </c>
      <c r="L17" s="45">
        <v>288</v>
      </c>
      <c r="M17" s="45">
        <v>261</v>
      </c>
      <c r="N17" s="45">
        <v>251</v>
      </c>
      <c r="O17" s="45">
        <v>245</v>
      </c>
      <c r="P17" s="45">
        <v>255</v>
      </c>
      <c r="Q17" s="45">
        <v>250</v>
      </c>
      <c r="R17" s="45">
        <v>197</v>
      </c>
      <c r="S17" s="45">
        <v>223</v>
      </c>
      <c r="T17" s="45">
        <v>227</v>
      </c>
      <c r="U17" s="45">
        <v>195</v>
      </c>
      <c r="V17" s="45">
        <v>223</v>
      </c>
      <c r="W17" s="45">
        <v>271</v>
      </c>
      <c r="X17" s="45">
        <v>239</v>
      </c>
      <c r="Y17" s="45">
        <v>186</v>
      </c>
      <c r="Z17" s="45">
        <v>222</v>
      </c>
      <c r="AA17" s="45">
        <v>278</v>
      </c>
      <c r="AB17" s="45">
        <v>251</v>
      </c>
      <c r="AC17" s="45">
        <v>244</v>
      </c>
      <c r="AD17" s="45">
        <v>185</v>
      </c>
      <c r="AE17" s="45">
        <v>158</v>
      </c>
      <c r="AF17" s="45">
        <v>208</v>
      </c>
      <c r="AG17" s="45">
        <v>225</v>
      </c>
      <c r="AH17" s="45">
        <v>228</v>
      </c>
      <c r="AI17" s="45">
        <v>154</v>
      </c>
      <c r="AJ17" s="45">
        <v>215</v>
      </c>
      <c r="AK17" s="45">
        <v>227</v>
      </c>
      <c r="AL17" s="45">
        <v>26</v>
      </c>
      <c r="AM17" s="45">
        <v>359</v>
      </c>
      <c r="AN17" s="45">
        <v>244</v>
      </c>
      <c r="AO17" s="45">
        <v>216</v>
      </c>
      <c r="AP17" s="45">
        <v>161</v>
      </c>
      <c r="AQ17" s="45">
        <v>173</v>
      </c>
      <c r="AR17" s="45">
        <v>185</v>
      </c>
      <c r="AS17" s="45">
        <v>163</v>
      </c>
      <c r="AT17" s="45">
        <v>190</v>
      </c>
      <c r="AU17" s="45">
        <v>149</v>
      </c>
      <c r="AV17" s="45">
        <v>274</v>
      </c>
      <c r="AW17" s="45">
        <v>251</v>
      </c>
      <c r="AX17" s="45">
        <v>274</v>
      </c>
      <c r="AY17" s="45">
        <v>187</v>
      </c>
      <c r="AZ17" s="45">
        <v>271</v>
      </c>
    </row>
    <row r="18" spans="1:52" ht="15">
      <c r="A18" s="54">
        <v>4</v>
      </c>
      <c r="B18" s="55" t="s">
        <v>29</v>
      </c>
      <c r="C18" s="47">
        <f t="shared" si="1"/>
        <v>49</v>
      </c>
      <c r="D18" s="45">
        <v>2</v>
      </c>
      <c r="E18" s="45">
        <v>0</v>
      </c>
      <c r="F18" s="45">
        <v>0</v>
      </c>
      <c r="G18" s="45">
        <v>2</v>
      </c>
      <c r="H18" s="45">
        <v>1</v>
      </c>
      <c r="I18" s="45">
        <v>0</v>
      </c>
      <c r="J18" s="45">
        <v>2</v>
      </c>
      <c r="K18" s="45">
        <v>4</v>
      </c>
      <c r="L18" s="45">
        <v>3</v>
      </c>
      <c r="M18" s="45">
        <v>0</v>
      </c>
      <c r="N18" s="45">
        <v>1</v>
      </c>
      <c r="O18" s="45">
        <v>0</v>
      </c>
      <c r="P18" s="45">
        <v>0</v>
      </c>
      <c r="Q18" s="45">
        <v>2</v>
      </c>
      <c r="R18" s="45">
        <v>0</v>
      </c>
      <c r="S18" s="45">
        <v>1</v>
      </c>
      <c r="T18" s="45">
        <v>2</v>
      </c>
      <c r="U18" s="45">
        <v>0</v>
      </c>
      <c r="V18" s="45">
        <v>4</v>
      </c>
      <c r="W18" s="45">
        <v>1</v>
      </c>
      <c r="X18" s="45">
        <v>1</v>
      </c>
      <c r="Y18" s="45">
        <v>0</v>
      </c>
      <c r="Z18" s="45">
        <v>1</v>
      </c>
      <c r="AA18" s="45">
        <v>1</v>
      </c>
      <c r="AB18" s="45">
        <v>2</v>
      </c>
      <c r="AC18" s="45">
        <v>1</v>
      </c>
      <c r="AD18" s="45">
        <v>0</v>
      </c>
      <c r="AE18" s="45">
        <v>1</v>
      </c>
      <c r="AF18" s="45">
        <v>1</v>
      </c>
      <c r="AG18" s="45">
        <v>1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1</v>
      </c>
      <c r="AN18" s="45">
        <v>1</v>
      </c>
      <c r="AO18" s="45">
        <v>4</v>
      </c>
      <c r="AP18" s="45">
        <v>1</v>
      </c>
      <c r="AQ18" s="45">
        <v>0</v>
      </c>
      <c r="AR18" s="45">
        <v>1</v>
      </c>
      <c r="AS18" s="45">
        <v>1</v>
      </c>
      <c r="AT18" s="45">
        <v>0</v>
      </c>
      <c r="AU18" s="45">
        <v>0</v>
      </c>
      <c r="AV18" s="45">
        <v>2</v>
      </c>
      <c r="AW18" s="45">
        <v>2</v>
      </c>
      <c r="AX18" s="45">
        <v>1</v>
      </c>
      <c r="AY18" s="45">
        <v>1</v>
      </c>
      <c r="AZ18" s="45">
        <v>0</v>
      </c>
    </row>
    <row r="19" spans="1:52" ht="15">
      <c r="A19" s="54">
        <v>5</v>
      </c>
      <c r="B19" s="55" t="s">
        <v>30</v>
      </c>
      <c r="C19" s="47">
        <f t="shared" si="1"/>
        <v>162</v>
      </c>
      <c r="D19" s="45">
        <v>2</v>
      </c>
      <c r="E19" s="45">
        <v>3</v>
      </c>
      <c r="F19" s="45">
        <v>1</v>
      </c>
      <c r="G19" s="45">
        <v>1</v>
      </c>
      <c r="H19" s="45">
        <v>1</v>
      </c>
      <c r="I19" s="45">
        <v>3</v>
      </c>
      <c r="J19" s="45">
        <v>6</v>
      </c>
      <c r="K19" s="45">
        <v>1</v>
      </c>
      <c r="L19" s="45">
        <v>3</v>
      </c>
      <c r="M19" s="45">
        <v>0</v>
      </c>
      <c r="N19" s="45">
        <v>6</v>
      </c>
      <c r="O19" s="45">
        <v>5</v>
      </c>
      <c r="P19" s="45">
        <v>0</v>
      </c>
      <c r="Q19" s="45">
        <v>3</v>
      </c>
      <c r="R19" s="45">
        <v>1</v>
      </c>
      <c r="S19" s="45">
        <v>5</v>
      </c>
      <c r="T19" s="45">
        <v>1</v>
      </c>
      <c r="U19" s="45">
        <v>4</v>
      </c>
      <c r="V19" s="45">
        <v>4</v>
      </c>
      <c r="W19" s="45">
        <v>10</v>
      </c>
      <c r="X19" s="45">
        <v>4</v>
      </c>
      <c r="Y19" s="45">
        <v>2</v>
      </c>
      <c r="Z19" s="45">
        <v>10</v>
      </c>
      <c r="AA19" s="45">
        <v>4</v>
      </c>
      <c r="AB19" s="45">
        <v>5</v>
      </c>
      <c r="AC19" s="45">
        <v>2</v>
      </c>
      <c r="AD19" s="45">
        <v>3</v>
      </c>
      <c r="AE19" s="45">
        <v>8</v>
      </c>
      <c r="AF19" s="45">
        <v>2</v>
      </c>
      <c r="AG19" s="45">
        <v>5</v>
      </c>
      <c r="AH19" s="45">
        <v>4</v>
      </c>
      <c r="AI19" s="45">
        <v>2</v>
      </c>
      <c r="AJ19" s="45">
        <v>2</v>
      </c>
      <c r="AK19" s="45">
        <v>3</v>
      </c>
      <c r="AL19" s="45">
        <v>1</v>
      </c>
      <c r="AM19" s="45">
        <v>2</v>
      </c>
      <c r="AN19" s="45">
        <v>3</v>
      </c>
      <c r="AO19" s="45">
        <v>5</v>
      </c>
      <c r="AP19" s="45">
        <v>3</v>
      </c>
      <c r="AQ19" s="45">
        <v>1</v>
      </c>
      <c r="AR19" s="45">
        <v>8</v>
      </c>
      <c r="AS19" s="45">
        <v>4</v>
      </c>
      <c r="AT19" s="45">
        <v>2</v>
      </c>
      <c r="AU19" s="45">
        <v>4</v>
      </c>
      <c r="AV19" s="45">
        <v>2</v>
      </c>
      <c r="AW19" s="45">
        <v>5</v>
      </c>
      <c r="AX19" s="45">
        <v>3</v>
      </c>
      <c r="AY19" s="45">
        <v>2</v>
      </c>
      <c r="AZ19" s="45">
        <v>1</v>
      </c>
    </row>
    <row r="20" spans="1:52" ht="15">
      <c r="A20" s="54">
        <v>6</v>
      </c>
      <c r="B20" s="55" t="s">
        <v>41</v>
      </c>
      <c r="C20" s="47">
        <f t="shared" si="1"/>
        <v>968</v>
      </c>
      <c r="D20" s="45">
        <v>32</v>
      </c>
      <c r="E20" s="45">
        <v>18</v>
      </c>
      <c r="F20" s="45">
        <v>11</v>
      </c>
      <c r="G20" s="45">
        <v>40</v>
      </c>
      <c r="H20" s="45">
        <v>12</v>
      </c>
      <c r="I20" s="45">
        <v>19</v>
      </c>
      <c r="J20" s="45">
        <v>25</v>
      </c>
      <c r="K20" s="45">
        <v>30</v>
      </c>
      <c r="L20" s="45">
        <v>17</v>
      </c>
      <c r="M20" s="45">
        <v>38</v>
      </c>
      <c r="N20" s="45">
        <v>30</v>
      </c>
      <c r="O20" s="45">
        <v>21</v>
      </c>
      <c r="P20" s="45">
        <v>24</v>
      </c>
      <c r="Q20" s="45">
        <v>19</v>
      </c>
      <c r="R20" s="45">
        <v>27</v>
      </c>
      <c r="S20" s="45">
        <v>22</v>
      </c>
      <c r="T20" s="45">
        <v>12</v>
      </c>
      <c r="U20" s="45">
        <v>17</v>
      </c>
      <c r="V20" s="45">
        <v>25</v>
      </c>
      <c r="W20" s="45">
        <v>29</v>
      </c>
      <c r="X20" s="45">
        <v>27</v>
      </c>
      <c r="Y20" s="45">
        <v>10</v>
      </c>
      <c r="Z20" s="45">
        <v>18</v>
      </c>
      <c r="AA20" s="45">
        <v>19</v>
      </c>
      <c r="AB20" s="45">
        <v>24</v>
      </c>
      <c r="AC20" s="45">
        <v>21</v>
      </c>
      <c r="AD20" s="45">
        <v>16</v>
      </c>
      <c r="AE20" s="45">
        <v>2</v>
      </c>
      <c r="AF20" s="45">
        <v>6</v>
      </c>
      <c r="AG20" s="45">
        <v>20</v>
      </c>
      <c r="AH20" s="45">
        <v>21</v>
      </c>
      <c r="AI20" s="45">
        <v>23</v>
      </c>
      <c r="AJ20" s="45">
        <v>15</v>
      </c>
      <c r="AK20" s="45">
        <v>21</v>
      </c>
      <c r="AL20" s="45">
        <v>4</v>
      </c>
      <c r="AM20" s="45">
        <v>25</v>
      </c>
      <c r="AN20" s="45">
        <v>23</v>
      </c>
      <c r="AO20" s="45">
        <v>19</v>
      </c>
      <c r="AP20" s="45">
        <v>11</v>
      </c>
      <c r="AQ20" s="45">
        <v>17</v>
      </c>
      <c r="AR20" s="45">
        <v>14</v>
      </c>
      <c r="AS20" s="45">
        <v>11</v>
      </c>
      <c r="AT20" s="45">
        <v>16</v>
      </c>
      <c r="AU20" s="45">
        <v>17</v>
      </c>
      <c r="AV20" s="45">
        <v>14</v>
      </c>
      <c r="AW20" s="45">
        <v>15</v>
      </c>
      <c r="AX20" s="45">
        <v>24</v>
      </c>
      <c r="AY20" s="45">
        <v>20</v>
      </c>
      <c r="AZ20" s="45">
        <v>27</v>
      </c>
    </row>
    <row r="21" spans="1:52" ht="15">
      <c r="A21" s="54">
        <v>7</v>
      </c>
      <c r="B21" s="55" t="s">
        <v>42</v>
      </c>
      <c r="C21" s="47">
        <f t="shared" si="1"/>
        <v>1500</v>
      </c>
      <c r="D21" s="45">
        <v>32</v>
      </c>
      <c r="E21" s="45">
        <v>35</v>
      </c>
      <c r="F21" s="45">
        <v>19</v>
      </c>
      <c r="G21" s="45">
        <v>44</v>
      </c>
      <c r="H21" s="45">
        <v>25</v>
      </c>
      <c r="I21" s="45">
        <v>32</v>
      </c>
      <c r="J21" s="45">
        <v>23</v>
      </c>
      <c r="K21" s="45">
        <v>31</v>
      </c>
      <c r="L21" s="45">
        <v>37</v>
      </c>
      <c r="M21" s="45">
        <v>32</v>
      </c>
      <c r="N21" s="45">
        <v>35</v>
      </c>
      <c r="O21" s="45">
        <v>25</v>
      </c>
      <c r="P21" s="45">
        <v>32</v>
      </c>
      <c r="Q21" s="45">
        <v>28</v>
      </c>
      <c r="R21" s="45">
        <v>39</v>
      </c>
      <c r="S21" s="45">
        <v>26</v>
      </c>
      <c r="T21" s="45">
        <v>25</v>
      </c>
      <c r="U21" s="45">
        <v>25</v>
      </c>
      <c r="V21" s="45">
        <v>29</v>
      </c>
      <c r="W21" s="45">
        <v>39</v>
      </c>
      <c r="X21" s="45">
        <v>37</v>
      </c>
      <c r="Y21" s="45">
        <v>18</v>
      </c>
      <c r="Z21" s="45">
        <v>30</v>
      </c>
      <c r="AA21" s="45">
        <v>34</v>
      </c>
      <c r="AB21" s="45">
        <v>38</v>
      </c>
      <c r="AC21" s="45">
        <v>24</v>
      </c>
      <c r="AD21" s="45">
        <v>32</v>
      </c>
      <c r="AE21" s="45">
        <v>27</v>
      </c>
      <c r="AF21" s="45">
        <v>31</v>
      </c>
      <c r="AG21" s="45">
        <v>22</v>
      </c>
      <c r="AH21" s="45">
        <v>35</v>
      </c>
      <c r="AI21" s="45">
        <v>23</v>
      </c>
      <c r="AJ21" s="45">
        <v>40</v>
      </c>
      <c r="AK21" s="45">
        <v>34</v>
      </c>
      <c r="AL21" s="45">
        <v>6</v>
      </c>
      <c r="AM21" s="45">
        <v>30</v>
      </c>
      <c r="AN21" s="45">
        <v>43</v>
      </c>
      <c r="AO21" s="45">
        <v>36</v>
      </c>
      <c r="AP21" s="45">
        <v>26</v>
      </c>
      <c r="AQ21" s="45">
        <v>17</v>
      </c>
      <c r="AR21" s="45">
        <v>19</v>
      </c>
      <c r="AS21" s="45">
        <v>14</v>
      </c>
      <c r="AT21" s="45">
        <v>30</v>
      </c>
      <c r="AU21" s="45">
        <v>51</v>
      </c>
      <c r="AV21" s="45">
        <v>33</v>
      </c>
      <c r="AW21" s="45">
        <v>35</v>
      </c>
      <c r="AX21" s="45">
        <v>60</v>
      </c>
      <c r="AY21" s="45">
        <v>26</v>
      </c>
      <c r="AZ21" s="45">
        <v>36</v>
      </c>
    </row>
    <row r="22" spans="1:52" ht="15">
      <c r="A22" s="54">
        <v>8</v>
      </c>
      <c r="B22" s="55" t="s">
        <v>31</v>
      </c>
      <c r="C22" s="47">
        <f t="shared" si="1"/>
        <v>101</v>
      </c>
      <c r="D22" s="45">
        <v>2</v>
      </c>
      <c r="E22" s="45">
        <v>3</v>
      </c>
      <c r="F22" s="45">
        <v>3</v>
      </c>
      <c r="G22" s="45">
        <v>3</v>
      </c>
      <c r="H22" s="45">
        <v>2</v>
      </c>
      <c r="I22" s="45">
        <v>2</v>
      </c>
      <c r="J22" s="45">
        <v>2</v>
      </c>
      <c r="K22" s="45">
        <v>1</v>
      </c>
      <c r="L22" s="45">
        <v>4</v>
      </c>
      <c r="M22" s="45">
        <v>2</v>
      </c>
      <c r="N22" s="45">
        <v>4</v>
      </c>
      <c r="O22" s="45">
        <v>3</v>
      </c>
      <c r="P22" s="45">
        <v>2</v>
      </c>
      <c r="Q22" s="45">
        <v>3</v>
      </c>
      <c r="R22" s="45">
        <v>1</v>
      </c>
      <c r="S22" s="45">
        <v>1</v>
      </c>
      <c r="T22" s="45">
        <v>1</v>
      </c>
      <c r="U22" s="45">
        <v>2</v>
      </c>
      <c r="V22" s="45">
        <v>3</v>
      </c>
      <c r="W22" s="45">
        <v>1</v>
      </c>
      <c r="X22" s="45">
        <v>5</v>
      </c>
      <c r="Y22" s="45">
        <v>0</v>
      </c>
      <c r="Z22" s="45">
        <v>1</v>
      </c>
      <c r="AA22" s="45">
        <v>4</v>
      </c>
      <c r="AB22" s="45">
        <v>3</v>
      </c>
      <c r="AC22" s="45">
        <v>3</v>
      </c>
      <c r="AD22" s="45">
        <v>1</v>
      </c>
      <c r="AE22" s="45">
        <v>3</v>
      </c>
      <c r="AF22" s="45">
        <v>0</v>
      </c>
      <c r="AG22" s="45">
        <v>3</v>
      </c>
      <c r="AH22" s="45">
        <v>0</v>
      </c>
      <c r="AI22" s="45">
        <v>4</v>
      </c>
      <c r="AJ22" s="45">
        <v>0</v>
      </c>
      <c r="AK22" s="45">
        <v>1</v>
      </c>
      <c r="AL22" s="45">
        <v>1</v>
      </c>
      <c r="AM22" s="45">
        <v>6</v>
      </c>
      <c r="AN22" s="45">
        <v>1</v>
      </c>
      <c r="AO22" s="45">
        <v>3</v>
      </c>
      <c r="AP22" s="45">
        <v>0</v>
      </c>
      <c r="AQ22" s="45">
        <v>1</v>
      </c>
      <c r="AR22" s="45">
        <v>1</v>
      </c>
      <c r="AS22" s="45">
        <v>2</v>
      </c>
      <c r="AT22" s="45">
        <v>1</v>
      </c>
      <c r="AU22" s="45">
        <v>2</v>
      </c>
      <c r="AV22" s="45">
        <v>2</v>
      </c>
      <c r="AW22" s="45">
        <v>5</v>
      </c>
      <c r="AX22" s="45">
        <v>1</v>
      </c>
      <c r="AY22" s="45">
        <v>2</v>
      </c>
      <c r="AZ22" s="45">
        <v>0</v>
      </c>
    </row>
    <row r="23" spans="1:52" ht="15">
      <c r="A23" s="54">
        <v>9</v>
      </c>
      <c r="B23" s="55" t="s">
        <v>43</v>
      </c>
      <c r="C23" s="47">
        <f t="shared" si="1"/>
        <v>670</v>
      </c>
      <c r="D23" s="45">
        <v>7</v>
      </c>
      <c r="E23" s="45">
        <v>9</v>
      </c>
      <c r="F23" s="45">
        <v>9</v>
      </c>
      <c r="G23" s="45">
        <v>14</v>
      </c>
      <c r="H23" s="45">
        <v>20</v>
      </c>
      <c r="I23" s="45">
        <v>23</v>
      </c>
      <c r="J23" s="45">
        <v>13</v>
      </c>
      <c r="K23" s="45">
        <v>9</v>
      </c>
      <c r="L23" s="45">
        <v>25</v>
      </c>
      <c r="M23" s="45">
        <v>12</v>
      </c>
      <c r="N23" s="45">
        <v>12</v>
      </c>
      <c r="O23" s="45">
        <v>25</v>
      </c>
      <c r="P23" s="45">
        <v>8</v>
      </c>
      <c r="Q23" s="45">
        <v>8</v>
      </c>
      <c r="R23" s="45">
        <v>8</v>
      </c>
      <c r="S23" s="45">
        <v>11</v>
      </c>
      <c r="T23" s="45">
        <v>7</v>
      </c>
      <c r="U23" s="45">
        <v>18</v>
      </c>
      <c r="V23" s="45">
        <v>10</v>
      </c>
      <c r="W23" s="45">
        <v>13</v>
      </c>
      <c r="X23" s="45">
        <v>13</v>
      </c>
      <c r="Y23" s="45">
        <v>10</v>
      </c>
      <c r="Z23" s="45">
        <v>16</v>
      </c>
      <c r="AA23" s="45">
        <v>11</v>
      </c>
      <c r="AB23" s="45">
        <v>14</v>
      </c>
      <c r="AC23" s="45">
        <v>18</v>
      </c>
      <c r="AD23" s="45">
        <v>13</v>
      </c>
      <c r="AE23" s="45">
        <v>21</v>
      </c>
      <c r="AF23" s="45">
        <v>12</v>
      </c>
      <c r="AG23" s="45">
        <v>14</v>
      </c>
      <c r="AH23" s="45">
        <v>18</v>
      </c>
      <c r="AI23" s="45">
        <v>17</v>
      </c>
      <c r="AJ23" s="45">
        <v>9</v>
      </c>
      <c r="AK23" s="45">
        <v>14</v>
      </c>
      <c r="AL23" s="45">
        <v>3</v>
      </c>
      <c r="AM23" s="45">
        <v>19</v>
      </c>
      <c r="AN23" s="45">
        <v>12</v>
      </c>
      <c r="AO23" s="45">
        <v>10</v>
      </c>
      <c r="AP23" s="45">
        <v>18</v>
      </c>
      <c r="AQ23" s="45">
        <v>20</v>
      </c>
      <c r="AR23" s="45">
        <v>17</v>
      </c>
      <c r="AS23" s="45">
        <v>14</v>
      </c>
      <c r="AT23" s="45">
        <v>18</v>
      </c>
      <c r="AU23" s="45">
        <v>10</v>
      </c>
      <c r="AV23" s="45">
        <v>17</v>
      </c>
      <c r="AW23" s="45">
        <v>8</v>
      </c>
      <c r="AX23" s="45">
        <v>17</v>
      </c>
      <c r="AY23" s="45">
        <v>12</v>
      </c>
      <c r="AZ23" s="45">
        <v>14</v>
      </c>
    </row>
    <row r="24" spans="1:52" ht="15">
      <c r="A24" s="54">
        <v>10</v>
      </c>
      <c r="B24" s="55" t="s">
        <v>44</v>
      </c>
      <c r="C24" s="47">
        <f t="shared" si="1"/>
        <v>1723</v>
      </c>
      <c r="D24" s="45">
        <v>30</v>
      </c>
      <c r="E24" s="45">
        <v>22</v>
      </c>
      <c r="F24" s="45">
        <v>24</v>
      </c>
      <c r="G24" s="45">
        <v>30</v>
      </c>
      <c r="H24" s="45">
        <v>25</v>
      </c>
      <c r="I24" s="45">
        <v>50</v>
      </c>
      <c r="J24" s="45">
        <v>37</v>
      </c>
      <c r="K24" s="45">
        <v>38</v>
      </c>
      <c r="L24" s="45">
        <v>30</v>
      </c>
      <c r="M24" s="45">
        <v>37</v>
      </c>
      <c r="N24" s="45">
        <v>37</v>
      </c>
      <c r="O24" s="45">
        <v>36</v>
      </c>
      <c r="P24" s="45">
        <v>37</v>
      </c>
      <c r="Q24" s="45">
        <v>32</v>
      </c>
      <c r="R24" s="45">
        <v>41</v>
      </c>
      <c r="S24" s="45">
        <v>36</v>
      </c>
      <c r="T24" s="45">
        <v>30</v>
      </c>
      <c r="U24" s="45">
        <v>41</v>
      </c>
      <c r="V24" s="45">
        <v>32</v>
      </c>
      <c r="W24" s="45">
        <v>34</v>
      </c>
      <c r="X24" s="45">
        <v>44</v>
      </c>
      <c r="Y24" s="45">
        <v>30</v>
      </c>
      <c r="Z24" s="45">
        <v>22</v>
      </c>
      <c r="AA24" s="45">
        <v>57</v>
      </c>
      <c r="AB24" s="45">
        <v>44</v>
      </c>
      <c r="AC24" s="45">
        <v>24</v>
      </c>
      <c r="AD24" s="45">
        <v>25</v>
      </c>
      <c r="AE24" s="45">
        <v>25</v>
      </c>
      <c r="AF24" s="45">
        <v>29</v>
      </c>
      <c r="AG24" s="45">
        <v>27</v>
      </c>
      <c r="AH24" s="45">
        <v>49</v>
      </c>
      <c r="AI24" s="45">
        <v>31</v>
      </c>
      <c r="AJ24" s="45">
        <v>35</v>
      </c>
      <c r="AK24" s="45">
        <v>26</v>
      </c>
      <c r="AL24" s="45">
        <v>1</v>
      </c>
      <c r="AM24" s="45">
        <v>70</v>
      </c>
      <c r="AN24" s="45">
        <v>30</v>
      </c>
      <c r="AO24" s="45">
        <v>32</v>
      </c>
      <c r="AP24" s="45">
        <v>24</v>
      </c>
      <c r="AQ24" s="45">
        <v>47</v>
      </c>
      <c r="AR24" s="45">
        <v>33</v>
      </c>
      <c r="AS24" s="45">
        <v>34</v>
      </c>
      <c r="AT24" s="45">
        <v>29</v>
      </c>
      <c r="AU24" s="45">
        <v>43</v>
      </c>
      <c r="AV24" s="45">
        <v>36</v>
      </c>
      <c r="AW24" s="45">
        <v>43</v>
      </c>
      <c r="AX24" s="45">
        <v>61</v>
      </c>
      <c r="AY24" s="45">
        <v>56</v>
      </c>
      <c r="AZ24" s="45">
        <v>37</v>
      </c>
    </row>
    <row r="25" spans="1:52" ht="15">
      <c r="A25" s="54">
        <v>11</v>
      </c>
      <c r="B25" s="55" t="s">
        <v>32</v>
      </c>
      <c r="C25" s="47">
        <f t="shared" si="1"/>
        <v>37</v>
      </c>
      <c r="D25" s="45">
        <v>0</v>
      </c>
      <c r="E25" s="45">
        <v>0</v>
      </c>
      <c r="F25" s="45">
        <v>0</v>
      </c>
      <c r="G25" s="45">
        <v>0</v>
      </c>
      <c r="H25" s="45">
        <v>1</v>
      </c>
      <c r="I25" s="45">
        <v>0</v>
      </c>
      <c r="J25" s="45">
        <v>0</v>
      </c>
      <c r="K25" s="45">
        <v>0</v>
      </c>
      <c r="L25" s="45">
        <v>3</v>
      </c>
      <c r="M25" s="45">
        <v>0</v>
      </c>
      <c r="N25" s="45">
        <v>1</v>
      </c>
      <c r="O25" s="45">
        <v>3</v>
      </c>
      <c r="P25" s="45">
        <v>1</v>
      </c>
      <c r="Q25" s="45">
        <v>2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1</v>
      </c>
      <c r="Z25" s="45">
        <v>1</v>
      </c>
      <c r="AA25" s="45">
        <v>0</v>
      </c>
      <c r="AB25" s="45">
        <v>0</v>
      </c>
      <c r="AC25" s="45">
        <v>2</v>
      </c>
      <c r="AD25" s="45">
        <v>2</v>
      </c>
      <c r="AE25" s="45">
        <v>2</v>
      </c>
      <c r="AF25" s="45">
        <v>2</v>
      </c>
      <c r="AG25" s="45">
        <v>2</v>
      </c>
      <c r="AH25" s="45">
        <v>0</v>
      </c>
      <c r="AI25" s="45">
        <v>2</v>
      </c>
      <c r="AJ25" s="45">
        <v>0</v>
      </c>
      <c r="AK25" s="45">
        <v>3</v>
      </c>
      <c r="AL25" s="45">
        <v>0</v>
      </c>
      <c r="AM25" s="45">
        <v>0</v>
      </c>
      <c r="AN25" s="45">
        <v>0</v>
      </c>
      <c r="AO25" s="45">
        <v>1</v>
      </c>
      <c r="AP25" s="45">
        <v>0</v>
      </c>
      <c r="AQ25" s="45">
        <v>0</v>
      </c>
      <c r="AR25" s="45">
        <v>0</v>
      </c>
      <c r="AS25" s="45">
        <v>1</v>
      </c>
      <c r="AT25" s="45">
        <v>0</v>
      </c>
      <c r="AU25" s="45">
        <v>1</v>
      </c>
      <c r="AV25" s="45">
        <v>2</v>
      </c>
      <c r="AW25" s="45">
        <v>1</v>
      </c>
      <c r="AX25" s="45">
        <v>0</v>
      </c>
      <c r="AY25" s="45">
        <v>1</v>
      </c>
      <c r="AZ25" s="45">
        <v>2</v>
      </c>
    </row>
    <row r="26" spans="1:52" ht="15">
      <c r="A26" s="54">
        <v>12</v>
      </c>
      <c r="B26" s="55" t="s">
        <v>45</v>
      </c>
      <c r="C26" s="47">
        <f t="shared" si="1"/>
        <v>406</v>
      </c>
      <c r="D26" s="45">
        <v>11</v>
      </c>
      <c r="E26" s="45">
        <v>9</v>
      </c>
      <c r="F26" s="45">
        <v>16</v>
      </c>
      <c r="G26" s="45">
        <v>13</v>
      </c>
      <c r="H26" s="45">
        <v>7</v>
      </c>
      <c r="I26" s="45">
        <v>7</v>
      </c>
      <c r="J26" s="45">
        <v>3</v>
      </c>
      <c r="K26" s="45">
        <v>7</v>
      </c>
      <c r="L26" s="45">
        <v>10</v>
      </c>
      <c r="M26" s="45">
        <v>8</v>
      </c>
      <c r="N26" s="45">
        <v>9</v>
      </c>
      <c r="O26" s="45">
        <v>6</v>
      </c>
      <c r="P26" s="45">
        <v>4</v>
      </c>
      <c r="Q26" s="45">
        <v>9</v>
      </c>
      <c r="R26" s="45">
        <v>7</v>
      </c>
      <c r="S26" s="45">
        <v>9</v>
      </c>
      <c r="T26" s="45">
        <v>5</v>
      </c>
      <c r="U26" s="45">
        <v>13</v>
      </c>
      <c r="V26" s="45">
        <v>13</v>
      </c>
      <c r="W26" s="45">
        <v>13</v>
      </c>
      <c r="X26" s="45">
        <v>10</v>
      </c>
      <c r="Y26" s="45">
        <v>7</v>
      </c>
      <c r="Z26" s="45">
        <v>2</v>
      </c>
      <c r="AA26" s="45">
        <v>8</v>
      </c>
      <c r="AB26" s="45">
        <v>5</v>
      </c>
      <c r="AC26" s="45">
        <v>9</v>
      </c>
      <c r="AD26" s="45">
        <v>11</v>
      </c>
      <c r="AE26" s="45">
        <v>15</v>
      </c>
      <c r="AF26" s="45">
        <v>6</v>
      </c>
      <c r="AG26" s="45">
        <v>5</v>
      </c>
      <c r="AH26" s="45">
        <v>7</v>
      </c>
      <c r="AI26" s="45">
        <v>4</v>
      </c>
      <c r="AJ26" s="45">
        <v>9</v>
      </c>
      <c r="AK26" s="45">
        <v>14</v>
      </c>
      <c r="AL26" s="45">
        <v>0</v>
      </c>
      <c r="AM26" s="45">
        <v>6</v>
      </c>
      <c r="AN26" s="45">
        <v>7</v>
      </c>
      <c r="AO26" s="45">
        <v>16</v>
      </c>
      <c r="AP26" s="45">
        <v>10</v>
      </c>
      <c r="AQ26" s="45">
        <v>6</v>
      </c>
      <c r="AR26" s="45">
        <v>3</v>
      </c>
      <c r="AS26" s="45">
        <v>0</v>
      </c>
      <c r="AT26" s="45">
        <v>6</v>
      </c>
      <c r="AU26" s="45">
        <v>4</v>
      </c>
      <c r="AV26" s="45">
        <v>9</v>
      </c>
      <c r="AW26" s="45">
        <v>13</v>
      </c>
      <c r="AX26" s="45">
        <v>5</v>
      </c>
      <c r="AY26" s="45">
        <v>14</v>
      </c>
      <c r="AZ26" s="45">
        <v>16</v>
      </c>
    </row>
    <row r="27" spans="1:52" ht="15">
      <c r="A27" s="54">
        <v>13</v>
      </c>
      <c r="B27" s="55" t="s">
        <v>34</v>
      </c>
      <c r="C27" s="47">
        <f t="shared" si="1"/>
        <v>617</v>
      </c>
      <c r="D27" s="45">
        <v>21</v>
      </c>
      <c r="E27" s="45">
        <v>13</v>
      </c>
      <c r="F27" s="45">
        <v>9</v>
      </c>
      <c r="G27" s="45">
        <v>13</v>
      </c>
      <c r="H27" s="45">
        <v>9</v>
      </c>
      <c r="I27" s="45">
        <v>8</v>
      </c>
      <c r="J27" s="45">
        <v>10</v>
      </c>
      <c r="K27" s="45">
        <v>16</v>
      </c>
      <c r="L27" s="45">
        <v>21</v>
      </c>
      <c r="M27" s="45">
        <v>11</v>
      </c>
      <c r="N27" s="45">
        <v>10</v>
      </c>
      <c r="O27" s="45">
        <v>7</v>
      </c>
      <c r="P27" s="45">
        <v>9</v>
      </c>
      <c r="Q27" s="45">
        <v>9</v>
      </c>
      <c r="R27" s="45">
        <v>12</v>
      </c>
      <c r="S27" s="45">
        <v>17</v>
      </c>
      <c r="T27" s="45">
        <v>8</v>
      </c>
      <c r="U27" s="45">
        <v>7</v>
      </c>
      <c r="V27" s="45">
        <v>13</v>
      </c>
      <c r="W27" s="45">
        <v>17</v>
      </c>
      <c r="X27" s="45">
        <v>13</v>
      </c>
      <c r="Y27" s="45">
        <v>9</v>
      </c>
      <c r="Z27" s="45">
        <v>11</v>
      </c>
      <c r="AA27" s="45">
        <v>21</v>
      </c>
      <c r="AB27" s="45">
        <v>13</v>
      </c>
      <c r="AC27" s="45">
        <v>21</v>
      </c>
      <c r="AD27" s="45">
        <v>16</v>
      </c>
      <c r="AE27" s="45">
        <v>15</v>
      </c>
      <c r="AF27" s="45">
        <v>6</v>
      </c>
      <c r="AG27" s="45">
        <v>12</v>
      </c>
      <c r="AH27" s="45">
        <v>4</v>
      </c>
      <c r="AI27" s="45">
        <v>13</v>
      </c>
      <c r="AJ27" s="45">
        <v>6</v>
      </c>
      <c r="AK27" s="45">
        <v>8</v>
      </c>
      <c r="AL27" s="45">
        <v>1</v>
      </c>
      <c r="AM27" s="45">
        <v>26</v>
      </c>
      <c r="AN27" s="45">
        <v>7</v>
      </c>
      <c r="AO27" s="45">
        <v>11</v>
      </c>
      <c r="AP27" s="45">
        <v>17</v>
      </c>
      <c r="AQ27" s="45">
        <v>16</v>
      </c>
      <c r="AR27" s="45">
        <v>21</v>
      </c>
      <c r="AS27" s="45">
        <v>13</v>
      </c>
      <c r="AT27" s="45">
        <v>8</v>
      </c>
      <c r="AU27" s="45">
        <v>12</v>
      </c>
      <c r="AV27" s="45">
        <v>8</v>
      </c>
      <c r="AW27" s="45">
        <v>14</v>
      </c>
      <c r="AX27" s="45">
        <v>20</v>
      </c>
      <c r="AY27" s="45">
        <v>15</v>
      </c>
      <c r="AZ27" s="45">
        <v>20</v>
      </c>
    </row>
    <row r="28" spans="1:52" ht="15">
      <c r="A28" s="54">
        <v>14</v>
      </c>
      <c r="B28" s="55" t="s">
        <v>35</v>
      </c>
      <c r="C28" s="47">
        <f t="shared" si="1"/>
        <v>6369</v>
      </c>
      <c r="D28" s="45">
        <v>133</v>
      </c>
      <c r="E28" s="45">
        <v>76</v>
      </c>
      <c r="F28" s="45">
        <v>78</v>
      </c>
      <c r="G28" s="45">
        <v>106</v>
      </c>
      <c r="H28" s="45">
        <v>135</v>
      </c>
      <c r="I28" s="45">
        <v>163</v>
      </c>
      <c r="J28" s="45">
        <v>148</v>
      </c>
      <c r="K28" s="45">
        <v>123</v>
      </c>
      <c r="L28" s="45">
        <v>133</v>
      </c>
      <c r="M28" s="45">
        <v>151</v>
      </c>
      <c r="N28" s="45">
        <v>109</v>
      </c>
      <c r="O28" s="45">
        <v>144</v>
      </c>
      <c r="P28" s="45">
        <v>91</v>
      </c>
      <c r="Q28" s="45">
        <v>162</v>
      </c>
      <c r="R28" s="45">
        <v>127</v>
      </c>
      <c r="S28" s="45">
        <v>134</v>
      </c>
      <c r="T28" s="45">
        <v>117</v>
      </c>
      <c r="U28" s="45">
        <v>106</v>
      </c>
      <c r="V28" s="45">
        <v>124</v>
      </c>
      <c r="W28" s="45">
        <v>130</v>
      </c>
      <c r="X28" s="45">
        <v>146</v>
      </c>
      <c r="Y28" s="45">
        <v>117</v>
      </c>
      <c r="Z28" s="45">
        <v>127</v>
      </c>
      <c r="AA28" s="45">
        <v>158</v>
      </c>
      <c r="AB28" s="45">
        <v>156</v>
      </c>
      <c r="AC28" s="45">
        <v>172</v>
      </c>
      <c r="AD28" s="45">
        <v>130</v>
      </c>
      <c r="AE28" s="45">
        <v>87</v>
      </c>
      <c r="AF28" s="45">
        <v>107</v>
      </c>
      <c r="AG28" s="45">
        <v>121</v>
      </c>
      <c r="AH28" s="45">
        <v>98</v>
      </c>
      <c r="AI28" s="45">
        <v>116</v>
      </c>
      <c r="AJ28" s="45">
        <v>135</v>
      </c>
      <c r="AK28" s="45">
        <v>131</v>
      </c>
      <c r="AL28" s="45">
        <v>16</v>
      </c>
      <c r="AM28" s="45">
        <v>162</v>
      </c>
      <c r="AN28" s="45">
        <v>140</v>
      </c>
      <c r="AO28" s="45">
        <v>132</v>
      </c>
      <c r="AP28" s="45">
        <v>113</v>
      </c>
      <c r="AQ28" s="45">
        <v>186</v>
      </c>
      <c r="AR28" s="45">
        <v>155</v>
      </c>
      <c r="AS28" s="45">
        <v>161</v>
      </c>
      <c r="AT28" s="45">
        <v>88</v>
      </c>
      <c r="AU28" s="45">
        <v>132</v>
      </c>
      <c r="AV28" s="45">
        <v>137</v>
      </c>
      <c r="AW28" s="45">
        <v>142</v>
      </c>
      <c r="AX28" s="45">
        <v>196</v>
      </c>
      <c r="AY28" s="45">
        <v>131</v>
      </c>
      <c r="AZ28" s="45">
        <v>187</v>
      </c>
    </row>
    <row r="29" spans="1:52" ht="15">
      <c r="A29" s="54">
        <v>15</v>
      </c>
      <c r="B29" s="55" t="s">
        <v>36</v>
      </c>
      <c r="C29" s="47">
        <f t="shared" si="1"/>
        <v>218</v>
      </c>
      <c r="D29" s="45">
        <v>4</v>
      </c>
      <c r="E29" s="45">
        <v>0</v>
      </c>
      <c r="F29" s="45">
        <v>4</v>
      </c>
      <c r="G29" s="45">
        <v>6</v>
      </c>
      <c r="H29" s="45">
        <v>0</v>
      </c>
      <c r="I29" s="45">
        <v>10</v>
      </c>
      <c r="J29" s="45">
        <v>2</v>
      </c>
      <c r="K29" s="45">
        <v>10</v>
      </c>
      <c r="L29" s="45">
        <v>6</v>
      </c>
      <c r="M29" s="45">
        <v>6</v>
      </c>
      <c r="N29" s="45">
        <v>6</v>
      </c>
      <c r="O29" s="45">
        <v>6</v>
      </c>
      <c r="P29" s="45">
        <v>5</v>
      </c>
      <c r="Q29" s="45">
        <v>2</v>
      </c>
      <c r="R29" s="45">
        <v>2</v>
      </c>
      <c r="S29" s="45">
        <v>4</v>
      </c>
      <c r="T29" s="45">
        <v>3</v>
      </c>
      <c r="U29" s="45">
        <v>5</v>
      </c>
      <c r="V29" s="45">
        <v>7</v>
      </c>
      <c r="W29" s="45">
        <v>5</v>
      </c>
      <c r="X29" s="45">
        <v>2</v>
      </c>
      <c r="Y29" s="45">
        <v>7</v>
      </c>
      <c r="Z29" s="45">
        <v>7</v>
      </c>
      <c r="AA29" s="45">
        <v>2</v>
      </c>
      <c r="AB29" s="45">
        <v>0</v>
      </c>
      <c r="AC29" s="45">
        <v>2</v>
      </c>
      <c r="AD29" s="45">
        <v>6</v>
      </c>
      <c r="AE29" s="45">
        <v>4</v>
      </c>
      <c r="AF29" s="45">
        <v>4</v>
      </c>
      <c r="AG29" s="45">
        <v>5</v>
      </c>
      <c r="AH29" s="45">
        <v>3</v>
      </c>
      <c r="AI29" s="45">
        <v>5</v>
      </c>
      <c r="AJ29" s="45">
        <v>9</v>
      </c>
      <c r="AK29" s="45">
        <v>8</v>
      </c>
      <c r="AL29" s="45">
        <v>0</v>
      </c>
      <c r="AM29" s="45">
        <v>5</v>
      </c>
      <c r="AN29" s="45">
        <v>3</v>
      </c>
      <c r="AO29" s="45">
        <v>8</v>
      </c>
      <c r="AP29" s="45">
        <v>6</v>
      </c>
      <c r="AQ29" s="45">
        <v>6</v>
      </c>
      <c r="AR29" s="45">
        <v>7</v>
      </c>
      <c r="AS29" s="45">
        <v>1</v>
      </c>
      <c r="AT29" s="45">
        <v>2</v>
      </c>
      <c r="AU29" s="45">
        <v>1</v>
      </c>
      <c r="AV29" s="45">
        <v>4</v>
      </c>
      <c r="AW29" s="45">
        <v>3</v>
      </c>
      <c r="AX29" s="45">
        <v>5</v>
      </c>
      <c r="AY29" s="45">
        <v>1</v>
      </c>
      <c r="AZ29" s="45">
        <v>9</v>
      </c>
    </row>
    <row r="30" spans="1:52" s="50" customFormat="1" ht="12.75">
      <c r="A30" s="49"/>
      <c r="B30" s="52" t="s">
        <v>10</v>
      </c>
      <c r="C30" s="50">
        <f aca="true" t="shared" si="5" ref="C30:AH30">SUM(C15:C29)</f>
        <v>26668</v>
      </c>
      <c r="D30" s="50">
        <f t="shared" si="5"/>
        <v>621</v>
      </c>
      <c r="E30" s="50">
        <f t="shared" si="5"/>
        <v>451</v>
      </c>
      <c r="F30" s="50">
        <f t="shared" si="5"/>
        <v>382</v>
      </c>
      <c r="G30" s="50">
        <f t="shared" si="5"/>
        <v>548</v>
      </c>
      <c r="H30" s="50">
        <f t="shared" si="5"/>
        <v>467</v>
      </c>
      <c r="I30" s="50">
        <f t="shared" si="5"/>
        <v>583</v>
      </c>
      <c r="J30" s="50">
        <f t="shared" si="5"/>
        <v>530</v>
      </c>
      <c r="K30" s="50">
        <f t="shared" si="5"/>
        <v>535</v>
      </c>
      <c r="L30" s="50">
        <f t="shared" si="5"/>
        <v>659</v>
      </c>
      <c r="M30" s="50">
        <f t="shared" si="5"/>
        <v>643</v>
      </c>
      <c r="N30" s="50">
        <f t="shared" si="5"/>
        <v>598</v>
      </c>
      <c r="O30" s="50">
        <f t="shared" si="5"/>
        <v>589</v>
      </c>
      <c r="P30" s="50">
        <f t="shared" si="5"/>
        <v>516</v>
      </c>
      <c r="Q30" s="50">
        <f t="shared" si="5"/>
        <v>599</v>
      </c>
      <c r="R30" s="50">
        <f t="shared" si="5"/>
        <v>513</v>
      </c>
      <c r="S30" s="50">
        <f t="shared" si="5"/>
        <v>545</v>
      </c>
      <c r="T30" s="50">
        <f t="shared" si="5"/>
        <v>510</v>
      </c>
      <c r="U30" s="50">
        <f t="shared" si="5"/>
        <v>498</v>
      </c>
      <c r="V30" s="50">
        <f t="shared" si="5"/>
        <v>532</v>
      </c>
      <c r="W30" s="50">
        <f t="shared" si="5"/>
        <v>637</v>
      </c>
      <c r="X30" s="50">
        <f t="shared" si="5"/>
        <v>636</v>
      </c>
      <c r="Y30" s="50">
        <f t="shared" si="5"/>
        <v>473</v>
      </c>
      <c r="Z30" s="50">
        <f t="shared" si="5"/>
        <v>543</v>
      </c>
      <c r="AA30" s="50">
        <f t="shared" si="5"/>
        <v>688</v>
      </c>
      <c r="AB30" s="50">
        <f t="shared" si="5"/>
        <v>642</v>
      </c>
      <c r="AC30" s="50">
        <f t="shared" si="5"/>
        <v>622</v>
      </c>
      <c r="AD30" s="50">
        <f t="shared" si="5"/>
        <v>494</v>
      </c>
      <c r="AE30" s="50">
        <f t="shared" si="5"/>
        <v>411</v>
      </c>
      <c r="AF30" s="50">
        <f t="shared" si="5"/>
        <v>470</v>
      </c>
      <c r="AG30" s="50">
        <f t="shared" si="5"/>
        <v>522</v>
      </c>
      <c r="AH30" s="50">
        <f t="shared" si="5"/>
        <v>550</v>
      </c>
      <c r="AI30" s="50">
        <f aca="true" t="shared" si="6" ref="AI30:AZ30">SUM(AI15:AI29)</f>
        <v>440</v>
      </c>
      <c r="AJ30" s="50">
        <f t="shared" si="6"/>
        <v>557</v>
      </c>
      <c r="AK30" s="50">
        <f t="shared" si="6"/>
        <v>549</v>
      </c>
      <c r="AL30" s="50">
        <f t="shared" si="6"/>
        <v>65</v>
      </c>
      <c r="AM30" s="50">
        <f t="shared" si="6"/>
        <v>818</v>
      </c>
      <c r="AN30" s="50">
        <f t="shared" si="6"/>
        <v>596</v>
      </c>
      <c r="AO30" s="50">
        <f t="shared" si="6"/>
        <v>549</v>
      </c>
      <c r="AP30" s="50">
        <f t="shared" si="6"/>
        <v>428</v>
      </c>
      <c r="AQ30" s="50">
        <f t="shared" si="6"/>
        <v>534</v>
      </c>
      <c r="AR30" s="50">
        <f t="shared" si="6"/>
        <v>509</v>
      </c>
      <c r="AS30" s="50">
        <f t="shared" si="6"/>
        <v>466</v>
      </c>
      <c r="AT30" s="50">
        <f t="shared" si="6"/>
        <v>439</v>
      </c>
      <c r="AU30" s="50">
        <f t="shared" si="6"/>
        <v>469</v>
      </c>
      <c r="AV30" s="50">
        <f t="shared" si="6"/>
        <v>612</v>
      </c>
      <c r="AW30" s="50">
        <f t="shared" si="6"/>
        <v>611</v>
      </c>
      <c r="AX30" s="50">
        <f t="shared" si="6"/>
        <v>755</v>
      </c>
      <c r="AY30" s="50">
        <f t="shared" si="6"/>
        <v>533</v>
      </c>
      <c r="AZ30" s="50">
        <f t="shared" si="6"/>
        <v>731</v>
      </c>
    </row>
    <row r="31" spans="1:52" s="50" customFormat="1" ht="12.75">
      <c r="A31" s="49"/>
      <c r="B31" s="52" t="s">
        <v>12</v>
      </c>
      <c r="C31" s="50">
        <f>SUM(C13-C15-C16-C17-C18-C19-C20-C21-C22-C23-C24-C25-C26-C27-C28-C29)</f>
        <v>0</v>
      </c>
      <c r="D31" s="50">
        <f aca="true" t="shared" si="7" ref="D31:AZ31">SUM(D13-D15-D16-D17-D18-D19-D20-D21-D22-D23-D24-D25-D26-D27-D28-D29)</f>
        <v>0</v>
      </c>
      <c r="E31" s="50">
        <f t="shared" si="7"/>
        <v>0</v>
      </c>
      <c r="F31" s="50">
        <f t="shared" si="7"/>
        <v>0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0</v>
      </c>
      <c r="K31" s="50">
        <f t="shared" si="7"/>
        <v>0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0</v>
      </c>
      <c r="P31" s="50">
        <f t="shared" si="7"/>
        <v>0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0</v>
      </c>
      <c r="Z31" s="50">
        <f t="shared" si="7"/>
        <v>0</v>
      </c>
      <c r="AA31" s="50">
        <f t="shared" si="7"/>
        <v>0</v>
      </c>
      <c r="AB31" s="50">
        <f t="shared" si="7"/>
        <v>0</v>
      </c>
      <c r="AC31" s="50">
        <f t="shared" si="7"/>
        <v>0</v>
      </c>
      <c r="AD31" s="50">
        <f t="shared" si="7"/>
        <v>0</v>
      </c>
      <c r="AE31" s="50">
        <f t="shared" si="7"/>
        <v>0</v>
      </c>
      <c r="AF31" s="50">
        <f t="shared" si="7"/>
        <v>0</v>
      </c>
      <c r="AG31" s="50">
        <f t="shared" si="7"/>
        <v>0</v>
      </c>
      <c r="AH31" s="50">
        <f t="shared" si="7"/>
        <v>0</v>
      </c>
      <c r="AI31" s="50">
        <f t="shared" si="7"/>
        <v>0</v>
      </c>
      <c r="AJ31" s="50">
        <f t="shared" si="7"/>
        <v>0</v>
      </c>
      <c r="AK31" s="50">
        <f t="shared" si="7"/>
        <v>0</v>
      </c>
      <c r="AL31" s="50">
        <f t="shared" si="7"/>
        <v>0</v>
      </c>
      <c r="AM31" s="50">
        <f t="shared" si="7"/>
        <v>0</v>
      </c>
      <c r="AN31" s="50">
        <f t="shared" si="7"/>
        <v>0</v>
      </c>
      <c r="AO31" s="50">
        <f t="shared" si="7"/>
        <v>0</v>
      </c>
      <c r="AP31" s="50">
        <f t="shared" si="7"/>
        <v>0</v>
      </c>
      <c r="AQ31" s="50">
        <f t="shared" si="7"/>
        <v>0</v>
      </c>
      <c r="AR31" s="50">
        <f t="shared" si="7"/>
        <v>0</v>
      </c>
      <c r="AS31" s="50">
        <f t="shared" si="7"/>
        <v>0</v>
      </c>
      <c r="AT31" s="50">
        <f t="shared" si="7"/>
        <v>0</v>
      </c>
      <c r="AU31" s="50">
        <f t="shared" si="7"/>
        <v>0</v>
      </c>
      <c r="AV31" s="50">
        <f t="shared" si="7"/>
        <v>0</v>
      </c>
      <c r="AW31" s="50">
        <f t="shared" si="7"/>
        <v>0</v>
      </c>
      <c r="AX31" s="50">
        <f t="shared" si="7"/>
        <v>0</v>
      </c>
      <c r="AY31" s="50">
        <f t="shared" si="7"/>
        <v>0</v>
      </c>
      <c r="AZ31" s="50">
        <f t="shared" si="7"/>
        <v>0</v>
      </c>
    </row>
    <row r="32" spans="2:52" ht="12.75">
      <c r="B32" s="56" t="s">
        <v>6</v>
      </c>
      <c r="C32" s="47">
        <f>COUNTIF(D32:AZ32,"OK")</f>
        <v>49</v>
      </c>
      <c r="D32" s="57" t="str">
        <f>IF(D13&lt;&gt;0,"OK","NO")</f>
        <v>OK</v>
      </c>
      <c r="E32" s="57" t="str">
        <f>IF(E13&lt;&gt;0,"OK","NO")</f>
        <v>OK</v>
      </c>
      <c r="F32" s="57" t="str">
        <f aca="true" t="shared" si="8" ref="F32:AZ32">IF(F13&lt;&gt;0,"OK","NO")</f>
        <v>OK</v>
      </c>
      <c r="G32" s="57" t="str">
        <f t="shared" si="8"/>
        <v>OK</v>
      </c>
      <c r="H32" s="57" t="str">
        <f t="shared" si="8"/>
        <v>OK</v>
      </c>
      <c r="I32" s="57" t="str">
        <f t="shared" si="8"/>
        <v>OK</v>
      </c>
      <c r="J32" s="57" t="str">
        <f t="shared" si="8"/>
        <v>OK</v>
      </c>
      <c r="K32" s="57" t="str">
        <f t="shared" si="8"/>
        <v>OK</v>
      </c>
      <c r="L32" s="57" t="str">
        <f t="shared" si="8"/>
        <v>OK</v>
      </c>
      <c r="M32" s="57" t="str">
        <f t="shared" si="8"/>
        <v>OK</v>
      </c>
      <c r="N32" s="57" t="str">
        <f t="shared" si="8"/>
        <v>OK</v>
      </c>
      <c r="O32" s="57" t="str">
        <f t="shared" si="8"/>
        <v>OK</v>
      </c>
      <c r="P32" s="57" t="str">
        <f t="shared" si="8"/>
        <v>OK</v>
      </c>
      <c r="Q32" s="57" t="str">
        <f t="shared" si="8"/>
        <v>OK</v>
      </c>
      <c r="R32" s="57" t="str">
        <f t="shared" si="8"/>
        <v>OK</v>
      </c>
      <c r="S32" s="57" t="str">
        <f t="shared" si="8"/>
        <v>OK</v>
      </c>
      <c r="T32" s="57" t="str">
        <f t="shared" si="8"/>
        <v>OK</v>
      </c>
      <c r="U32" s="57" t="str">
        <f t="shared" si="8"/>
        <v>OK</v>
      </c>
      <c r="V32" s="57" t="str">
        <f t="shared" si="8"/>
        <v>OK</v>
      </c>
      <c r="W32" s="57" t="str">
        <f t="shared" si="8"/>
        <v>OK</v>
      </c>
      <c r="X32" s="57" t="str">
        <f t="shared" si="8"/>
        <v>OK</v>
      </c>
      <c r="Y32" s="57" t="str">
        <f t="shared" si="8"/>
        <v>OK</v>
      </c>
      <c r="Z32" s="57" t="str">
        <f t="shared" si="8"/>
        <v>OK</v>
      </c>
      <c r="AA32" s="57" t="str">
        <f t="shared" si="8"/>
        <v>OK</v>
      </c>
      <c r="AB32" s="57" t="str">
        <f t="shared" si="8"/>
        <v>OK</v>
      </c>
      <c r="AC32" s="57" t="str">
        <f t="shared" si="8"/>
        <v>OK</v>
      </c>
      <c r="AD32" s="57" t="str">
        <f t="shared" si="8"/>
        <v>OK</v>
      </c>
      <c r="AE32" s="57" t="str">
        <f t="shared" si="8"/>
        <v>OK</v>
      </c>
      <c r="AF32" s="57" t="str">
        <f t="shared" si="8"/>
        <v>OK</v>
      </c>
      <c r="AG32" s="57" t="str">
        <f t="shared" si="8"/>
        <v>OK</v>
      </c>
      <c r="AH32" s="57" t="str">
        <f t="shared" si="8"/>
        <v>OK</v>
      </c>
      <c r="AI32" s="57" t="str">
        <f t="shared" si="8"/>
        <v>OK</v>
      </c>
      <c r="AJ32" s="57" t="str">
        <f t="shared" si="8"/>
        <v>OK</v>
      </c>
      <c r="AK32" s="57" t="str">
        <f t="shared" si="8"/>
        <v>OK</v>
      </c>
      <c r="AL32" s="57" t="str">
        <f t="shared" si="8"/>
        <v>OK</v>
      </c>
      <c r="AM32" s="57" t="str">
        <f t="shared" si="8"/>
        <v>OK</v>
      </c>
      <c r="AN32" s="57" t="str">
        <f t="shared" si="8"/>
        <v>OK</v>
      </c>
      <c r="AO32" s="57" t="str">
        <f t="shared" si="8"/>
        <v>OK</v>
      </c>
      <c r="AP32" s="57" t="str">
        <f t="shared" si="8"/>
        <v>OK</v>
      </c>
      <c r="AQ32" s="57" t="str">
        <f t="shared" si="8"/>
        <v>OK</v>
      </c>
      <c r="AR32" s="57" t="str">
        <f t="shared" si="8"/>
        <v>OK</v>
      </c>
      <c r="AS32" s="57" t="str">
        <f t="shared" si="8"/>
        <v>OK</v>
      </c>
      <c r="AT32" s="57" t="str">
        <f t="shared" si="8"/>
        <v>OK</v>
      </c>
      <c r="AU32" s="57" t="str">
        <f t="shared" si="8"/>
        <v>OK</v>
      </c>
      <c r="AV32" s="57" t="str">
        <f t="shared" si="8"/>
        <v>OK</v>
      </c>
      <c r="AW32" s="57" t="str">
        <f t="shared" si="8"/>
        <v>OK</v>
      </c>
      <c r="AX32" s="57" t="str">
        <f t="shared" si="8"/>
        <v>OK</v>
      </c>
      <c r="AY32" s="57" t="str">
        <f t="shared" si="8"/>
        <v>OK</v>
      </c>
      <c r="AZ32" s="57" t="str">
        <f t="shared" si="8"/>
        <v>OK</v>
      </c>
    </row>
  </sheetData>
  <sheetProtection password="C81C" sheet="1" objects="1" scenarios="1"/>
  <conditionalFormatting sqref="C31:AZ31">
    <cfRule type="cellIs" priority="1" dxfId="0" operator="notEqual" stopIfTrue="1">
      <formula>0</formula>
    </cfRule>
  </conditionalFormatting>
  <printOptions/>
  <pageMargins left="0.5118110236220472" right="0.7874015748031497" top="0.6692913385826772" bottom="0.7874015748031497" header="0.5118110236220472" footer="0.5118110236220472"/>
  <pageSetup fitToWidth="2" fitToHeight="1" horizontalDpi="300" verticalDpi="300" orientation="landscape" paperSize="9" scale="92" r:id="rId1"/>
  <headerFooter alignWithMargins="0">
    <oddFooter>&amp;CElezioni del Parlamento Europeo 13 Giugno 1999&amp;Rpag 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67"/>
  <sheetViews>
    <sheetView workbookViewId="0" topLeftCell="B1">
      <selection activeCell="D26" sqref="D26"/>
    </sheetView>
  </sheetViews>
  <sheetFormatPr defaultColWidth="9.140625" defaultRowHeight="12.75"/>
  <cols>
    <col min="1" max="1" width="9.140625" style="6" customWidth="1"/>
    <col min="2" max="2" width="18.00390625" style="9" customWidth="1"/>
    <col min="3" max="3" width="7.28125" style="6" customWidth="1"/>
    <col min="4" max="4" width="9.57421875" style="6" customWidth="1"/>
    <col min="5" max="5" width="12.28125" style="36" customWidth="1"/>
    <col min="6" max="6" width="13.8515625" style="6" customWidth="1"/>
    <col min="7" max="7" width="5.00390625" style="6" customWidth="1"/>
    <col min="8" max="8" width="6.421875" style="6" customWidth="1"/>
    <col min="9" max="9" width="45.57421875" style="6" customWidth="1"/>
    <col min="10" max="10" width="7.57421875" style="6" customWidth="1"/>
    <col min="11" max="11" width="8.7109375" style="6" customWidth="1"/>
    <col min="12" max="12" width="13.28125" style="6" customWidth="1"/>
    <col min="13" max="13" width="12.140625" style="6" customWidth="1"/>
    <col min="14" max="16384" width="8.8515625" style="6" customWidth="1"/>
  </cols>
  <sheetData>
    <row r="1" spans="1:33" ht="12.75">
      <c r="A1" s="4"/>
      <c r="B1" s="3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>
      <c r="A2" s="4"/>
      <c r="B2" s="3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2.75">
      <c r="A3" s="4"/>
      <c r="B3" s="3"/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8" customFormat="1" ht="15.75">
      <c r="A4" s="7"/>
      <c r="B4" s="151" t="s">
        <v>20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8.75" customHeight="1">
      <c r="A5" s="4"/>
      <c r="B5" s="58" t="str">
        <f>'Raccolta voti'!$D$1</f>
        <v>ELEZIONI DEL PARLAMENTO EUROPEO  DEL 6-7 GIUGNO 2009 Circoscrizione Elettorale I - Italia Nord Occidentale 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9.5" thickBo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3.5" thickBot="1">
      <c r="A8" s="4"/>
      <c r="C8" s="10"/>
      <c r="D8" s="11" t="s">
        <v>4</v>
      </c>
      <c r="E8" s="12" t="s">
        <v>7</v>
      </c>
      <c r="F8" s="4"/>
      <c r="G8" s="4"/>
      <c r="H8" s="13" t="s">
        <v>5</v>
      </c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2.75">
      <c r="A9" s="4"/>
      <c r="B9" s="14" t="s">
        <v>0</v>
      </c>
      <c r="C9" s="15" t="s">
        <v>1</v>
      </c>
      <c r="D9" s="15">
        <f>'Raccolta voti'!C3</f>
        <v>17731</v>
      </c>
      <c r="E9" s="41">
        <f>SUM(D9/D11)</f>
        <v>0.4667158011107894</v>
      </c>
      <c r="F9" s="4"/>
      <c r="G9" s="4"/>
      <c r="H9" s="16">
        <f>'Raccolta voti'!A15</f>
        <v>1</v>
      </c>
      <c r="I9" s="17" t="str">
        <f>'Raccolta voti'!B15</f>
        <v>Lega Nord</v>
      </c>
      <c r="J9" s="15">
        <f>'Raccolta voti'!C15</f>
        <v>3123</v>
      </c>
      <c r="K9" s="18">
        <f>SUM(J9/C22)</f>
        <v>0.11710664466776662</v>
      </c>
      <c r="L9" s="19" t="s">
        <v>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2.75">
      <c r="A10" s="4"/>
      <c r="B10" s="20"/>
      <c r="C10" s="21" t="s">
        <v>2</v>
      </c>
      <c r="D10" s="21">
        <f>'Raccolta voti'!C4</f>
        <v>20260</v>
      </c>
      <c r="E10" s="42">
        <f>SUM(D10/D11)</f>
        <v>0.5332841988892106</v>
      </c>
      <c r="F10" s="4"/>
      <c r="G10" s="4"/>
      <c r="H10" s="20">
        <f>'Raccolta voti'!A16</f>
        <v>2</v>
      </c>
      <c r="I10" s="22" t="str">
        <f>'Raccolta voti'!B16</f>
        <v>LD  - con Melchiorre</v>
      </c>
      <c r="J10" s="21">
        <f>'Raccolta voti'!C16</f>
        <v>21</v>
      </c>
      <c r="K10" s="23">
        <f>SUM(J10/C22)</f>
        <v>0.0007874606269686516</v>
      </c>
      <c r="L10" s="24" t="s">
        <v>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3.5" thickBot="1">
      <c r="A11" s="4"/>
      <c r="B11" s="25"/>
      <c r="C11" s="26" t="s">
        <v>4</v>
      </c>
      <c r="D11" s="26">
        <f>'Raccolta voti'!C5</f>
        <v>37991</v>
      </c>
      <c r="E11" s="27"/>
      <c r="F11" s="4"/>
      <c r="G11" s="4"/>
      <c r="H11" s="20">
        <f>'Raccolta voti'!A17</f>
        <v>3</v>
      </c>
      <c r="I11" s="22" t="str">
        <f>'Raccolta voti'!B17</f>
        <v>Il Popolo della Libertà</v>
      </c>
      <c r="J11" s="21">
        <f>'Raccolta voti'!C17</f>
        <v>10704</v>
      </c>
      <c r="K11" s="23">
        <f>SUM(J11/C22)</f>
        <v>0.4013799310034498</v>
      </c>
      <c r="L11" s="24" t="s">
        <v>9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3.5" thickBot="1">
      <c r="A12" s="4"/>
      <c r="B12" s="4"/>
      <c r="C12" s="4"/>
      <c r="D12" s="4"/>
      <c r="E12" s="4"/>
      <c r="G12" s="59"/>
      <c r="H12" s="20">
        <f>'Raccolta voti'!A18</f>
        <v>4</v>
      </c>
      <c r="I12" s="22" t="str">
        <f>'Raccolta voti'!B18</f>
        <v>Vallee d'Aoste</v>
      </c>
      <c r="J12" s="21">
        <f>'Raccolta voti'!C18</f>
        <v>49</v>
      </c>
      <c r="K12" s="23">
        <f>SUM(J12/C22)</f>
        <v>0.0018374081295935204</v>
      </c>
      <c r="L12" s="24" t="s">
        <v>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2.75">
      <c r="A13" s="4"/>
      <c r="B13" s="14" t="s">
        <v>3</v>
      </c>
      <c r="C13" s="15" t="s">
        <v>1</v>
      </c>
      <c r="D13" s="15">
        <f>'Raccolta voti'!C6</f>
        <v>13454</v>
      </c>
      <c r="E13" s="18">
        <f>SUM(D13/D9)</f>
        <v>0.7587840505329648</v>
      </c>
      <c r="F13" s="19" t="s">
        <v>21</v>
      </c>
      <c r="G13" s="59"/>
      <c r="H13" s="20">
        <f>'Raccolta voti'!A19</f>
        <v>5</v>
      </c>
      <c r="I13" s="22" t="str">
        <f>'Raccolta voti'!B19</f>
        <v>Partito Comunista dei lavoratori</v>
      </c>
      <c r="J13" s="21">
        <f>'Raccolta voti'!C19</f>
        <v>162</v>
      </c>
      <c r="K13" s="23">
        <f>SUM(J13/C22)</f>
        <v>0.006074696265186741</v>
      </c>
      <c r="L13" s="24" t="s">
        <v>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2.75">
      <c r="A14" s="4"/>
      <c r="B14" s="20"/>
      <c r="C14" s="21" t="s">
        <v>2</v>
      </c>
      <c r="D14" s="21">
        <f>'Raccolta voti'!C7</f>
        <v>14905</v>
      </c>
      <c r="E14" s="23">
        <f>SUM(D14/D10)</f>
        <v>0.7356860809476802</v>
      </c>
      <c r="F14" s="24" t="s">
        <v>22</v>
      </c>
      <c r="G14" s="59"/>
      <c r="H14" s="20">
        <f>'Raccolta voti'!A20</f>
        <v>6</v>
      </c>
      <c r="I14" s="22" t="str">
        <f>'Raccolta voti'!B20</f>
        <v>Lista Bonino - Pannella</v>
      </c>
      <c r="J14" s="21">
        <f>'Raccolta voti'!C20</f>
        <v>968</v>
      </c>
      <c r="K14" s="23">
        <f>SUM(J14/C22)</f>
        <v>0.03629818509074546</v>
      </c>
      <c r="L14" s="24" t="s">
        <v>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3.5" thickBot="1">
      <c r="A15" s="4"/>
      <c r="B15" s="25"/>
      <c r="C15" s="26" t="s">
        <v>4</v>
      </c>
      <c r="D15" s="26">
        <f>'Raccolta voti'!C8</f>
        <v>28359</v>
      </c>
      <c r="E15" s="40">
        <f>SUM(D15/D11)</f>
        <v>0.7464662683267089</v>
      </c>
      <c r="F15" s="32" t="s">
        <v>23</v>
      </c>
      <c r="G15" s="59"/>
      <c r="H15" s="20">
        <f>'Raccolta voti'!A21</f>
        <v>7</v>
      </c>
      <c r="I15" s="22" t="str">
        <f>'Raccolta voti'!B21</f>
        <v>Casini - Unione di Centro</v>
      </c>
      <c r="J15" s="21">
        <f>'Raccolta voti'!C21</f>
        <v>1500</v>
      </c>
      <c r="K15" s="23">
        <f>SUM(J15/C22)</f>
        <v>0.05624718764061797</v>
      </c>
      <c r="L15" s="24" t="s">
        <v>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2.75">
      <c r="A16" s="4"/>
      <c r="B16" s="4"/>
      <c r="C16" s="4"/>
      <c r="D16" s="4"/>
      <c r="E16" s="4"/>
      <c r="F16" s="4"/>
      <c r="G16" s="4"/>
      <c r="H16" s="20">
        <f>'Raccolta voti'!A22</f>
        <v>8</v>
      </c>
      <c r="I16" s="22" t="str">
        <f>'Raccolta voti'!B22</f>
        <v>Forza Nuova</v>
      </c>
      <c r="J16" s="21">
        <f>'Raccolta voti'!C22</f>
        <v>101</v>
      </c>
      <c r="K16" s="23">
        <f>SUM(J16/C22)</f>
        <v>0.0037873106344682764</v>
      </c>
      <c r="L16" s="24" t="s">
        <v>9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3.5" thickBot="1">
      <c r="A17" s="4"/>
      <c r="B17" s="4"/>
      <c r="C17" s="4"/>
      <c r="D17" s="4"/>
      <c r="E17" s="4"/>
      <c r="F17" s="4"/>
      <c r="G17" s="4"/>
      <c r="H17" s="20">
        <f>'Raccolta voti'!A23</f>
        <v>9</v>
      </c>
      <c r="I17" s="22" t="str">
        <f>'Raccolta voti'!B23</f>
        <v>Rifondazione - Comunisti Italiani</v>
      </c>
      <c r="J17" s="21">
        <f>'Raccolta voti'!C23</f>
        <v>670</v>
      </c>
      <c r="K17" s="23">
        <f>SUM(J17/C22)</f>
        <v>0.02512374381280936</v>
      </c>
      <c r="L17" s="24" t="s">
        <v>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2.75">
      <c r="A18" s="4"/>
      <c r="B18" s="15" t="s">
        <v>13</v>
      </c>
      <c r="C18" s="15">
        <f>'Raccolta voti'!C9</f>
        <v>3</v>
      </c>
      <c r="D18" s="18">
        <f>SUM(C18/D15)</f>
        <v>0.00010578652279699566</v>
      </c>
      <c r="E18" s="19" t="s">
        <v>8</v>
      </c>
      <c r="F18" s="4"/>
      <c r="G18" s="4"/>
      <c r="H18" s="20">
        <f>'Raccolta voti'!A24</f>
        <v>10</v>
      </c>
      <c r="I18" s="22" t="str">
        <f>'Raccolta voti'!B24</f>
        <v>Di Pietro - Italia dei Valori</v>
      </c>
      <c r="J18" s="21">
        <f>'Raccolta voti'!C24</f>
        <v>1723</v>
      </c>
      <c r="K18" s="23">
        <f>SUM(J18/C22)</f>
        <v>0.06460926953652317</v>
      </c>
      <c r="L18" s="24" t="s">
        <v>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2.75">
      <c r="A19" s="4"/>
      <c r="B19" s="21" t="s">
        <v>14</v>
      </c>
      <c r="C19" s="21">
        <f>'Raccolta voti'!C10</f>
        <v>554</v>
      </c>
      <c r="D19" s="23">
        <f>SUM(C19/D15)</f>
        <v>0.019535244543178534</v>
      </c>
      <c r="E19" s="24" t="s">
        <v>8</v>
      </c>
      <c r="F19" s="4"/>
      <c r="G19" s="4"/>
      <c r="H19" s="20">
        <f>'Raccolta voti'!A25</f>
        <v>11</v>
      </c>
      <c r="I19" s="22" t="str">
        <f>'Raccolta voti'!B25</f>
        <v>Comunità Alpine</v>
      </c>
      <c r="J19" s="21">
        <f>'Raccolta voti'!C25</f>
        <v>37</v>
      </c>
      <c r="K19" s="23">
        <f>SUM(J19/C22)</f>
        <v>0.0013874306284685765</v>
      </c>
      <c r="L19" s="24" t="s">
        <v>9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2.75">
      <c r="A20" s="4"/>
      <c r="B20" s="21" t="s">
        <v>15</v>
      </c>
      <c r="C20" s="21">
        <f>'Raccolta voti'!C11</f>
        <v>1134</v>
      </c>
      <c r="D20" s="23">
        <f>SUM(C20/D15)</f>
        <v>0.03998730561726436</v>
      </c>
      <c r="E20" s="24" t="s">
        <v>8</v>
      </c>
      <c r="F20" s="4"/>
      <c r="G20" s="4"/>
      <c r="H20" s="20">
        <f>'Raccolta voti'!A26</f>
        <v>12</v>
      </c>
      <c r="I20" s="22" t="str">
        <f>'Raccolta voti'!B26</f>
        <v>L'autonomia - Pensionati</v>
      </c>
      <c r="J20" s="21">
        <f>'Raccolta voti'!C26</f>
        <v>406</v>
      </c>
      <c r="K20" s="23">
        <f>SUM(J20/C22)</f>
        <v>0.015224238788060597</v>
      </c>
      <c r="L20" s="24" t="s">
        <v>9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2.75">
      <c r="A21" s="4"/>
      <c r="B21" s="28" t="s">
        <v>16</v>
      </c>
      <c r="C21" s="21">
        <f>'Raccolta voti'!C12</f>
        <v>1691</v>
      </c>
      <c r="D21" s="23">
        <f>SUM(C21/D15)</f>
        <v>0.059628336683239885</v>
      </c>
      <c r="E21" s="24" t="s">
        <v>8</v>
      </c>
      <c r="F21" s="4"/>
      <c r="G21" s="4"/>
      <c r="H21" s="20">
        <f>'Raccolta voti'!A27</f>
        <v>13</v>
      </c>
      <c r="I21" s="22" t="str">
        <f>'Raccolta voti'!B27</f>
        <v>Sinistra e Libertà</v>
      </c>
      <c r="J21" s="21">
        <f>'Raccolta voti'!C27</f>
        <v>617</v>
      </c>
      <c r="K21" s="23">
        <f>SUM(J21/C22)</f>
        <v>0.023136343182840857</v>
      </c>
      <c r="L21" s="24" t="s">
        <v>9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3.5" thickBot="1">
      <c r="A22" s="4"/>
      <c r="B22" s="29" t="s">
        <v>11</v>
      </c>
      <c r="C22" s="30">
        <f>'Raccolta voti'!C13</f>
        <v>26668</v>
      </c>
      <c r="D22" s="31">
        <f>SUM(C22/D15)</f>
        <v>0.9403716633167601</v>
      </c>
      <c r="E22" s="32" t="s">
        <v>8</v>
      </c>
      <c r="F22" s="4"/>
      <c r="G22" s="4"/>
      <c r="H22" s="20">
        <f>'Raccolta voti'!A28</f>
        <v>14</v>
      </c>
      <c r="I22" s="22" t="str">
        <f>'Raccolta voti'!B28</f>
        <v>Partito Democratico</v>
      </c>
      <c r="J22" s="21">
        <f>'Raccolta voti'!C28</f>
        <v>6369</v>
      </c>
      <c r="K22" s="23">
        <f>SUM(J22/C22)</f>
        <v>0.2388255587220639</v>
      </c>
      <c r="L22" s="24" t="s">
        <v>9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2.75">
      <c r="A23" s="4"/>
      <c r="B23" s="4"/>
      <c r="C23" s="4"/>
      <c r="D23" s="4"/>
      <c r="E23" s="4"/>
      <c r="F23" s="4"/>
      <c r="G23" s="4"/>
      <c r="H23" s="20">
        <f>'Raccolta voti'!A29</f>
        <v>15</v>
      </c>
      <c r="I23" s="22" t="str">
        <f>'Raccolta voti'!B29</f>
        <v>Destra Sociale</v>
      </c>
      <c r="J23" s="21">
        <f>'Raccolta voti'!C29</f>
        <v>218</v>
      </c>
      <c r="K23" s="23">
        <f>SUM(J23/C22)</f>
        <v>0.008174591270436479</v>
      </c>
      <c r="L23" s="24" t="s">
        <v>9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3.5" thickBot="1">
      <c r="A24" s="4"/>
      <c r="B24" s="4"/>
      <c r="C24" s="4"/>
      <c r="D24" s="4"/>
      <c r="E24" s="4"/>
      <c r="F24" s="4"/>
      <c r="G24" s="4"/>
      <c r="H24" s="25"/>
      <c r="I24" s="34" t="s">
        <v>25</v>
      </c>
      <c r="J24" s="30">
        <f>'Raccolta voti'!C30</f>
        <v>26668</v>
      </c>
      <c r="K24" s="35"/>
      <c r="L24" s="3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2.75">
      <c r="A33" s="4"/>
      <c r="B33" s="3"/>
      <c r="C33" s="33" t="s">
        <v>26</v>
      </c>
      <c r="D33" s="4">
        <f>'Raccolta voti'!$C$32</f>
        <v>49</v>
      </c>
      <c r="E33" s="5" t="s">
        <v>17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.75">
      <c r="A41" s="4"/>
      <c r="B41" s="3"/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>
      <c r="A43" s="4"/>
      <c r="B43" s="3"/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>
      <c r="A44" s="4"/>
      <c r="B44" s="3"/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.75">
      <c r="A45" s="4"/>
      <c r="B45" s="3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.75">
      <c r="A46" s="4"/>
      <c r="B46" s="3"/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.75">
      <c r="A47" s="4"/>
      <c r="B47" s="3"/>
      <c r="C47" s="4"/>
      <c r="D47" s="4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>
      <c r="A48" s="4"/>
      <c r="B48" s="3"/>
      <c r="C48" s="4"/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>
      <c r="A49" s="4"/>
      <c r="B49" s="3"/>
      <c r="C49" s="4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75">
      <c r="A50" s="4"/>
      <c r="B50" s="3"/>
      <c r="C50" s="4"/>
      <c r="D50" s="4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.75">
      <c r="A51" s="4"/>
      <c r="B51" s="3"/>
      <c r="C51" s="4"/>
      <c r="D51" s="4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>
      <c r="A52" s="4"/>
      <c r="B52" s="3"/>
      <c r="C52" s="4"/>
      <c r="D52" s="4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>
      <c r="A53" s="4"/>
      <c r="B53" s="3"/>
      <c r="C53" s="4"/>
      <c r="D53" s="4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>
      <c r="A54" s="4"/>
      <c r="B54" s="3"/>
      <c r="C54" s="4"/>
      <c r="D54" s="4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>
      <c r="A55" s="4"/>
      <c r="B55" s="3"/>
      <c r="C55" s="4"/>
      <c r="D55" s="4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>
      <c r="A56" s="4"/>
      <c r="B56" s="3"/>
      <c r="C56" s="4"/>
      <c r="D56" s="4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>
      <c r="A57" s="4"/>
      <c r="B57" s="3"/>
      <c r="C57" s="4"/>
      <c r="D57" s="4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>
      <c r="A58" s="4"/>
      <c r="B58" s="3"/>
      <c r="C58" s="4"/>
      <c r="D58" s="4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>
      <c r="A59" s="4"/>
      <c r="B59" s="3"/>
      <c r="C59" s="4"/>
      <c r="D59" s="4"/>
      <c r="E59" s="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>
      <c r="A60" s="4"/>
      <c r="B60" s="3"/>
      <c r="C60" s="4"/>
      <c r="D60" s="4"/>
      <c r="E60" s="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>
      <c r="A61" s="4"/>
      <c r="B61" s="3"/>
      <c r="C61" s="4"/>
      <c r="D61" s="4"/>
      <c r="E61" s="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>
      <c r="A62" s="4"/>
      <c r="B62" s="3"/>
      <c r="C62" s="4"/>
      <c r="D62" s="4"/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>
      <c r="A63" s="4"/>
      <c r="B63" s="3"/>
      <c r="C63" s="4"/>
      <c r="D63" s="4"/>
      <c r="E63" s="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>
      <c r="A64" s="4"/>
      <c r="B64" s="3"/>
      <c r="C64" s="4"/>
      <c r="D64" s="4"/>
      <c r="E64" s="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>
      <c r="A65" s="4"/>
      <c r="B65" s="3"/>
      <c r="C65" s="4"/>
      <c r="D65" s="4"/>
      <c r="E65" s="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>
      <c r="A66" s="4"/>
      <c r="B66" s="3"/>
      <c r="C66" s="4"/>
      <c r="D66" s="4"/>
      <c r="E66" s="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ht="12.75">
      <c r="A67" s="4"/>
    </row>
  </sheetData>
  <sheetProtection password="C81C" sheet="1" objects="1" scenarios="1"/>
  <mergeCells count="1">
    <mergeCell ref="B4:L4"/>
  </mergeCells>
  <printOptions horizontalCentered="1" verticalCentered="1"/>
  <pageMargins left="0.17" right="0.28" top="0.35433070866141736" bottom="0.4330708661417323" header="0.2362204724409449" footer="0.2755905511811024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7"/>
  <sheetViews>
    <sheetView workbookViewId="0" topLeftCell="A1">
      <selection activeCell="F24" sqref="F24"/>
    </sheetView>
  </sheetViews>
  <sheetFormatPr defaultColWidth="9.140625" defaultRowHeight="12.75"/>
  <cols>
    <col min="1" max="1" width="9.140625" style="6" customWidth="1"/>
    <col min="2" max="2" width="18.00390625" style="9" customWidth="1"/>
    <col min="3" max="3" width="7.28125" style="6" customWidth="1"/>
    <col min="4" max="4" width="9.57421875" style="6" customWidth="1"/>
    <col min="5" max="5" width="12.28125" style="36" customWidth="1"/>
    <col min="6" max="6" width="13.8515625" style="6" customWidth="1"/>
    <col min="7" max="7" width="5.00390625" style="4" customWidth="1"/>
    <col min="8" max="8" width="6.421875" style="6" customWidth="1"/>
    <col min="9" max="9" width="45.57421875" style="6" customWidth="1"/>
    <col min="10" max="10" width="7.57421875" style="6" customWidth="1"/>
    <col min="11" max="11" width="8.7109375" style="6" customWidth="1"/>
    <col min="12" max="12" width="13.28125" style="6" customWidth="1"/>
    <col min="13" max="13" width="12.140625" style="6" customWidth="1"/>
    <col min="14" max="16384" width="8.8515625" style="6" customWidth="1"/>
  </cols>
  <sheetData>
    <row r="1" spans="1:33" ht="12.75">
      <c r="A1" s="4"/>
      <c r="B1" s="3"/>
      <c r="C1" s="4"/>
      <c r="D1" s="4"/>
      <c r="E1" s="5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>
      <c r="A2" s="4"/>
      <c r="B2" s="3"/>
      <c r="C2" s="4"/>
      <c r="D2" s="4"/>
      <c r="E2" s="5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2.75">
      <c r="A3" s="4"/>
      <c r="B3" s="3"/>
      <c r="C3" s="4"/>
      <c r="D3" s="4"/>
      <c r="E3" s="5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8" customFormat="1" ht="15.75">
      <c r="A4" s="7"/>
      <c r="B4" s="151" t="s">
        <v>20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8.75" customHeight="1">
      <c r="A5" s="4"/>
      <c r="B5" s="58" t="str">
        <f>'Raccolta voti'!$D$1</f>
        <v>ELEZIONI DEL PARLAMENTO EUROPEO  DEL 6-7 GIUGNO 2009 Circoscrizione Elettorale I - Italia Nord Occidentale 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9.5" thickBo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3.5" thickBot="1">
      <c r="A8" s="4"/>
      <c r="C8" s="10"/>
      <c r="D8" s="11" t="s">
        <v>4</v>
      </c>
      <c r="E8" s="12" t="s">
        <v>7</v>
      </c>
      <c r="F8" s="4"/>
      <c r="H8" s="13" t="s">
        <v>5</v>
      </c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2.75">
      <c r="A9" s="4"/>
      <c r="B9" s="14" t="s">
        <v>0</v>
      </c>
      <c r="C9" s="15" t="s">
        <v>1</v>
      </c>
      <c r="D9" s="15">
        <f>'Raccolta voti'!C3</f>
        <v>17731</v>
      </c>
      <c r="E9" s="41">
        <f>SUM(D9/D11)</f>
        <v>0.4667158011107894</v>
      </c>
      <c r="F9" s="4"/>
      <c r="H9" s="16">
        <f>'Raccolta voti'!A15</f>
        <v>1</v>
      </c>
      <c r="I9" s="17" t="str">
        <f>'Raccolta voti'!B15</f>
        <v>Lega Nord</v>
      </c>
      <c r="J9" s="15">
        <f>'Raccolta voti'!C15</f>
        <v>3123</v>
      </c>
      <c r="K9" s="18">
        <f>SUM(J9/$D$15)</f>
        <v>0.11012377023167248</v>
      </c>
      <c r="L9" s="19" t="s">
        <v>38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2.75">
      <c r="A10" s="4"/>
      <c r="B10" s="20"/>
      <c r="C10" s="21" t="s">
        <v>2</v>
      </c>
      <c r="D10" s="21">
        <f>'Raccolta voti'!C4</f>
        <v>20260</v>
      </c>
      <c r="E10" s="42">
        <f>SUM(D10/D11)</f>
        <v>0.5332841988892106</v>
      </c>
      <c r="F10" s="4"/>
      <c r="H10" s="20">
        <f>'Raccolta voti'!A16</f>
        <v>2</v>
      </c>
      <c r="I10" s="22" t="str">
        <f>'Raccolta voti'!B16</f>
        <v>LD  - con Melchiorre</v>
      </c>
      <c r="J10" s="21">
        <f>'Raccolta voti'!C16</f>
        <v>21</v>
      </c>
      <c r="K10" s="23">
        <f aca="true" t="shared" si="0" ref="K10:K23">SUM(J10/$D$15)</f>
        <v>0.0007405056595789696</v>
      </c>
      <c r="L10" s="24" t="s">
        <v>38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3.5" thickBot="1">
      <c r="A11" s="4"/>
      <c r="B11" s="25"/>
      <c r="C11" s="26" t="s">
        <v>4</v>
      </c>
      <c r="D11" s="26">
        <f>'Raccolta voti'!C5</f>
        <v>37991</v>
      </c>
      <c r="E11" s="27"/>
      <c r="F11" s="4"/>
      <c r="H11" s="20">
        <f>'Raccolta voti'!A17</f>
        <v>3</v>
      </c>
      <c r="I11" s="22" t="str">
        <f>'Raccolta voti'!B17</f>
        <v>Il Popolo della Libertà</v>
      </c>
      <c r="J11" s="21">
        <f>'Raccolta voti'!C17</f>
        <v>10704</v>
      </c>
      <c r="K11" s="23">
        <f t="shared" si="0"/>
        <v>0.37744631333968054</v>
      </c>
      <c r="L11" s="24" t="s">
        <v>38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3.5" thickBot="1">
      <c r="A12" s="4"/>
      <c r="B12" s="4"/>
      <c r="C12" s="4"/>
      <c r="D12" s="4"/>
      <c r="E12" s="4"/>
      <c r="H12" s="20">
        <f>'Raccolta voti'!A18</f>
        <v>4</v>
      </c>
      <c r="I12" s="22" t="str">
        <f>'Raccolta voti'!B18</f>
        <v>Vallee d'Aoste</v>
      </c>
      <c r="J12" s="21">
        <f>'Raccolta voti'!C18</f>
        <v>49</v>
      </c>
      <c r="K12" s="23">
        <f t="shared" si="0"/>
        <v>0.0017278465390175959</v>
      </c>
      <c r="L12" s="24" t="s">
        <v>38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2.75">
      <c r="A13" s="4"/>
      <c r="B13" s="14" t="s">
        <v>3</v>
      </c>
      <c r="C13" s="15" t="s">
        <v>1</v>
      </c>
      <c r="D13" s="15">
        <f>'Raccolta voti'!C6</f>
        <v>13454</v>
      </c>
      <c r="E13" s="18">
        <f>SUM(D13/D9)</f>
        <v>0.7587840505329648</v>
      </c>
      <c r="F13" s="19" t="s">
        <v>21</v>
      </c>
      <c r="H13" s="20">
        <f>'Raccolta voti'!A19</f>
        <v>5</v>
      </c>
      <c r="I13" s="22" t="str">
        <f>'Raccolta voti'!B19</f>
        <v>Partito Comunista dei lavoratori</v>
      </c>
      <c r="J13" s="21">
        <f>'Raccolta voti'!C19</f>
        <v>162</v>
      </c>
      <c r="K13" s="23">
        <f t="shared" si="0"/>
        <v>0.005712472231037766</v>
      </c>
      <c r="L13" s="24" t="s">
        <v>38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2.75">
      <c r="A14" s="4"/>
      <c r="B14" s="20"/>
      <c r="C14" s="21" t="s">
        <v>2</v>
      </c>
      <c r="D14" s="21">
        <f>'Raccolta voti'!C7</f>
        <v>14905</v>
      </c>
      <c r="E14" s="23">
        <f>SUM(D14/D10)</f>
        <v>0.7356860809476802</v>
      </c>
      <c r="F14" s="24" t="s">
        <v>22</v>
      </c>
      <c r="H14" s="20">
        <f>'Raccolta voti'!A20</f>
        <v>6</v>
      </c>
      <c r="I14" s="22" t="str">
        <f>'Raccolta voti'!B20</f>
        <v>Lista Bonino - Pannella</v>
      </c>
      <c r="J14" s="21">
        <f>'Raccolta voti'!C20</f>
        <v>968</v>
      </c>
      <c r="K14" s="23">
        <f t="shared" si="0"/>
        <v>0.034133784689163935</v>
      </c>
      <c r="L14" s="24" t="s">
        <v>38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3.5" thickBot="1">
      <c r="A15" s="4"/>
      <c r="B15" s="25"/>
      <c r="C15" s="26" t="s">
        <v>4</v>
      </c>
      <c r="D15" s="26">
        <f>'Raccolta voti'!C8</f>
        <v>28359</v>
      </c>
      <c r="E15" s="40">
        <f>SUM(D15/D11)</f>
        <v>0.7464662683267089</v>
      </c>
      <c r="F15" s="32" t="s">
        <v>23</v>
      </c>
      <c r="H15" s="20">
        <f>'Raccolta voti'!A21</f>
        <v>7</v>
      </c>
      <c r="I15" s="22" t="str">
        <f>'Raccolta voti'!B21</f>
        <v>Casini - Unione di Centro</v>
      </c>
      <c r="J15" s="21">
        <f>'Raccolta voti'!C21</f>
        <v>1500</v>
      </c>
      <c r="K15" s="23">
        <f t="shared" si="0"/>
        <v>0.05289326139849783</v>
      </c>
      <c r="L15" s="24" t="s">
        <v>38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2.75">
      <c r="A16" s="4"/>
      <c r="B16" s="4"/>
      <c r="C16" s="4"/>
      <c r="D16" s="4"/>
      <c r="E16" s="4"/>
      <c r="F16" s="4"/>
      <c r="H16" s="20">
        <f>'Raccolta voti'!A22</f>
        <v>8</v>
      </c>
      <c r="I16" s="22" t="str">
        <f>'Raccolta voti'!B22</f>
        <v>Forza Nuova</v>
      </c>
      <c r="J16" s="21">
        <f>'Raccolta voti'!C22</f>
        <v>101</v>
      </c>
      <c r="K16" s="23">
        <f t="shared" si="0"/>
        <v>0.003561479600832187</v>
      </c>
      <c r="L16" s="24" t="s">
        <v>38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3.5" thickBot="1">
      <c r="A17" s="4"/>
      <c r="B17" s="4"/>
      <c r="C17" s="4"/>
      <c r="D17" s="4"/>
      <c r="E17" s="4"/>
      <c r="F17" s="4"/>
      <c r="H17" s="20">
        <f>'Raccolta voti'!A23</f>
        <v>9</v>
      </c>
      <c r="I17" s="22" t="str">
        <f>'Raccolta voti'!B23</f>
        <v>Rifondazione - Comunisti Italiani</v>
      </c>
      <c r="J17" s="21">
        <f>'Raccolta voti'!C23</f>
        <v>670</v>
      </c>
      <c r="K17" s="23">
        <f t="shared" si="0"/>
        <v>0.0236256567579957</v>
      </c>
      <c r="L17" s="24" t="s">
        <v>38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2.75">
      <c r="A18" s="4"/>
      <c r="B18" s="15" t="s">
        <v>13</v>
      </c>
      <c r="C18" s="15">
        <f>'Raccolta voti'!C9</f>
        <v>3</v>
      </c>
      <c r="D18" s="18">
        <f>SUM(C18/D15)</f>
        <v>0.00010578652279699566</v>
      </c>
      <c r="E18" s="19" t="s">
        <v>8</v>
      </c>
      <c r="F18" s="4"/>
      <c r="H18" s="20">
        <f>'Raccolta voti'!A24</f>
        <v>10</v>
      </c>
      <c r="I18" s="22" t="str">
        <f>'Raccolta voti'!B24</f>
        <v>Di Pietro - Italia dei Valori</v>
      </c>
      <c r="J18" s="21">
        <f>'Raccolta voti'!C24</f>
        <v>1723</v>
      </c>
      <c r="K18" s="23">
        <f t="shared" si="0"/>
        <v>0.06075672625974118</v>
      </c>
      <c r="L18" s="24" t="s">
        <v>38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2.75">
      <c r="A19" s="4"/>
      <c r="B19" s="21" t="s">
        <v>14</v>
      </c>
      <c r="C19" s="21">
        <f>'Raccolta voti'!C10</f>
        <v>554</v>
      </c>
      <c r="D19" s="23">
        <f>SUM(C19/D15)</f>
        <v>0.019535244543178534</v>
      </c>
      <c r="E19" s="24" t="s">
        <v>8</v>
      </c>
      <c r="F19" s="4"/>
      <c r="H19" s="20">
        <f>'Raccolta voti'!A25</f>
        <v>11</v>
      </c>
      <c r="I19" s="22" t="str">
        <f>'Raccolta voti'!B25</f>
        <v>Comunità Alpine</v>
      </c>
      <c r="J19" s="21">
        <f>'Raccolta voti'!C25</f>
        <v>37</v>
      </c>
      <c r="K19" s="23">
        <f t="shared" si="0"/>
        <v>0.0013047004478296132</v>
      </c>
      <c r="L19" s="24" t="s">
        <v>38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2.75">
      <c r="A20" s="4"/>
      <c r="B20" s="21" t="s">
        <v>15</v>
      </c>
      <c r="C20" s="21">
        <f>'Raccolta voti'!C11</f>
        <v>1134</v>
      </c>
      <c r="D20" s="23">
        <f>SUM(C20/D15)</f>
        <v>0.03998730561726436</v>
      </c>
      <c r="E20" s="24" t="s">
        <v>8</v>
      </c>
      <c r="F20" s="4"/>
      <c r="H20" s="20">
        <f>'Raccolta voti'!A26</f>
        <v>12</v>
      </c>
      <c r="I20" s="22" t="str">
        <f>'Raccolta voti'!B26</f>
        <v>L'autonomia - Pensionati</v>
      </c>
      <c r="J20" s="21">
        <f>'Raccolta voti'!C26</f>
        <v>406</v>
      </c>
      <c r="K20" s="23">
        <f t="shared" si="0"/>
        <v>0.01431644275186008</v>
      </c>
      <c r="L20" s="24" t="s">
        <v>38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2.75">
      <c r="A21" s="4"/>
      <c r="B21" s="28" t="s">
        <v>16</v>
      </c>
      <c r="C21" s="21">
        <f>'Raccolta voti'!C12</f>
        <v>1691</v>
      </c>
      <c r="D21" s="23">
        <f>SUM(C21/D15)</f>
        <v>0.059628336683239885</v>
      </c>
      <c r="E21" s="24" t="s">
        <v>8</v>
      </c>
      <c r="F21" s="4"/>
      <c r="H21" s="20">
        <f>'Raccolta voti'!A27</f>
        <v>13</v>
      </c>
      <c r="I21" s="22" t="str">
        <f>'Raccolta voti'!B27</f>
        <v>Sinistra e Libertà</v>
      </c>
      <c r="J21" s="21">
        <f>'Raccolta voti'!C27</f>
        <v>617</v>
      </c>
      <c r="K21" s="23">
        <f t="shared" si="0"/>
        <v>0.02175676152191544</v>
      </c>
      <c r="L21" s="24" t="s">
        <v>38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3.5" thickBot="1">
      <c r="A22" s="4"/>
      <c r="B22" s="29" t="s">
        <v>11</v>
      </c>
      <c r="C22" s="30">
        <f>'Raccolta voti'!C13</f>
        <v>26668</v>
      </c>
      <c r="D22" s="31">
        <f>SUM(C22/D15)</f>
        <v>0.9403716633167601</v>
      </c>
      <c r="E22" s="32" t="s">
        <v>8</v>
      </c>
      <c r="F22" s="4"/>
      <c r="H22" s="20">
        <f>'Raccolta voti'!A28</f>
        <v>14</v>
      </c>
      <c r="I22" s="22" t="str">
        <f>'Raccolta voti'!B28</f>
        <v>Partito Democratico</v>
      </c>
      <c r="J22" s="21">
        <f>'Raccolta voti'!C28</f>
        <v>6369</v>
      </c>
      <c r="K22" s="23">
        <f t="shared" si="0"/>
        <v>0.2245847878980218</v>
      </c>
      <c r="L22" s="24" t="s">
        <v>38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2.75">
      <c r="A23" s="4"/>
      <c r="B23" s="4"/>
      <c r="C23" s="4"/>
      <c r="D23" s="4"/>
      <c r="E23" s="4"/>
      <c r="F23" s="4"/>
      <c r="H23" s="20">
        <f>'Raccolta voti'!A29</f>
        <v>15</v>
      </c>
      <c r="I23" s="22" t="str">
        <f>'Raccolta voti'!B29</f>
        <v>Destra Sociale</v>
      </c>
      <c r="J23" s="21">
        <f>'Raccolta voti'!C29</f>
        <v>218</v>
      </c>
      <c r="K23" s="23">
        <f t="shared" si="0"/>
        <v>0.007687153989915018</v>
      </c>
      <c r="L23" s="24" t="s">
        <v>38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3.5" thickBot="1">
      <c r="A24" s="4"/>
      <c r="B24" s="4"/>
      <c r="C24" s="4"/>
      <c r="D24" s="4"/>
      <c r="E24" s="4"/>
      <c r="F24" s="4"/>
      <c r="H24" s="25"/>
      <c r="I24" s="34" t="s">
        <v>25</v>
      </c>
      <c r="J24" s="30">
        <f>'Raccolta voti'!C30</f>
        <v>26668</v>
      </c>
      <c r="K24" s="35"/>
      <c r="L24" s="3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2.75">
      <c r="A25" s="4"/>
      <c r="B25" s="4"/>
      <c r="C25" s="4"/>
      <c r="D25" s="4"/>
      <c r="E25" s="4"/>
      <c r="F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.75">
      <c r="A26" s="4"/>
      <c r="B26" s="4"/>
      <c r="C26" s="4"/>
      <c r="D26" s="4"/>
      <c r="E26" s="4"/>
      <c r="F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>
      <c r="A27" s="4"/>
      <c r="B27" s="4"/>
      <c r="C27" s="4"/>
      <c r="D27" s="4"/>
      <c r="E27" s="4"/>
      <c r="F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2.75">
      <c r="A28" s="4"/>
      <c r="B28" s="4"/>
      <c r="C28" s="4"/>
      <c r="D28" s="4"/>
      <c r="E28" s="4"/>
      <c r="F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.75">
      <c r="A29" s="4"/>
      <c r="B29" s="4"/>
      <c r="C29" s="4"/>
      <c r="D29" s="4"/>
      <c r="E29" s="4"/>
      <c r="F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.75">
      <c r="A30" s="4"/>
      <c r="B30" s="4"/>
      <c r="C30" s="4"/>
      <c r="D30" s="4"/>
      <c r="E30" s="4"/>
      <c r="F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2.75">
      <c r="A31" s="4"/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2.75">
      <c r="A32" s="4"/>
      <c r="B32" s="4"/>
      <c r="C32" s="4"/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2.75">
      <c r="A33" s="4"/>
      <c r="B33" s="3"/>
      <c r="C33" s="33" t="s">
        <v>26</v>
      </c>
      <c r="D33" s="4">
        <f>'Raccolta voti'!$C$32</f>
        <v>49</v>
      </c>
      <c r="E33" s="5" t="s">
        <v>17</v>
      </c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2.75">
      <c r="A34" s="4"/>
      <c r="B34" s="4"/>
      <c r="C34" s="4"/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2.75">
      <c r="A35" s="4"/>
      <c r="B35" s="4"/>
      <c r="C35" s="4"/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2.75">
      <c r="A36" s="4"/>
      <c r="B36" s="4"/>
      <c r="C36" s="4"/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.75">
      <c r="A37" s="4"/>
      <c r="B37" s="4"/>
      <c r="C37" s="4"/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.75">
      <c r="A38" s="4"/>
      <c r="B38" s="4"/>
      <c r="C38" s="4"/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2.75">
      <c r="A39" s="4"/>
      <c r="B39" s="4"/>
      <c r="C39" s="4"/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>
      <c r="A40" s="4"/>
      <c r="B40" s="4"/>
      <c r="C40" s="4"/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.75">
      <c r="A41" s="4"/>
      <c r="B41" s="3"/>
      <c r="C41" s="4"/>
      <c r="D41" s="4"/>
      <c r="E41" s="5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2.75">
      <c r="A42" s="4"/>
      <c r="B42" s="4"/>
      <c r="C42" s="4"/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>
      <c r="A43" s="4"/>
      <c r="B43" s="3"/>
      <c r="C43" s="4"/>
      <c r="D43" s="4"/>
      <c r="E43" s="5"/>
      <c r="F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>
      <c r="A44" s="4"/>
      <c r="B44" s="3"/>
      <c r="C44" s="4"/>
      <c r="D44" s="4"/>
      <c r="E44" s="5"/>
      <c r="F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.75">
      <c r="A45" s="4"/>
      <c r="B45" s="3"/>
      <c r="C45" s="4"/>
      <c r="D45" s="4"/>
      <c r="E45" s="5"/>
      <c r="F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.75">
      <c r="A46" s="4"/>
      <c r="B46" s="3"/>
      <c r="C46" s="4"/>
      <c r="D46" s="4"/>
      <c r="E46" s="5"/>
      <c r="F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.75">
      <c r="A47" s="4"/>
      <c r="B47" s="3"/>
      <c r="C47" s="4"/>
      <c r="D47" s="4"/>
      <c r="E47" s="5"/>
      <c r="F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>
      <c r="A48" s="4"/>
      <c r="B48" s="3"/>
      <c r="C48" s="4"/>
      <c r="D48" s="4"/>
      <c r="E48" s="5"/>
      <c r="F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>
      <c r="A49" s="4"/>
      <c r="B49" s="3"/>
      <c r="C49" s="4"/>
      <c r="D49" s="4"/>
      <c r="E49" s="5"/>
      <c r="F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75">
      <c r="A50" s="4"/>
      <c r="B50" s="3"/>
      <c r="C50" s="4"/>
      <c r="D50" s="4"/>
      <c r="E50" s="5"/>
      <c r="F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.75">
      <c r="A51" s="4"/>
      <c r="B51" s="3"/>
      <c r="C51" s="4"/>
      <c r="D51" s="4"/>
      <c r="E51" s="5"/>
      <c r="F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>
      <c r="A52" s="4"/>
      <c r="B52" s="3"/>
      <c r="C52" s="4"/>
      <c r="D52" s="4"/>
      <c r="E52" s="5"/>
      <c r="F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>
      <c r="A53" s="4"/>
      <c r="B53" s="3"/>
      <c r="C53" s="4"/>
      <c r="D53" s="4"/>
      <c r="E53" s="5"/>
      <c r="F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>
      <c r="A54" s="4"/>
      <c r="B54" s="3"/>
      <c r="C54" s="4"/>
      <c r="D54" s="4"/>
      <c r="E54" s="5"/>
      <c r="F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>
      <c r="A55" s="4"/>
      <c r="B55" s="3"/>
      <c r="C55" s="4"/>
      <c r="D55" s="4"/>
      <c r="E55" s="5"/>
      <c r="F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>
      <c r="A56" s="4"/>
      <c r="B56" s="3"/>
      <c r="C56" s="4"/>
      <c r="D56" s="4"/>
      <c r="E56" s="5"/>
      <c r="F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>
      <c r="A57" s="4"/>
      <c r="B57" s="3"/>
      <c r="C57" s="4"/>
      <c r="D57" s="4"/>
      <c r="E57" s="5"/>
      <c r="F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>
      <c r="A58" s="4"/>
      <c r="B58" s="3"/>
      <c r="C58" s="4"/>
      <c r="D58" s="4"/>
      <c r="E58" s="5"/>
      <c r="F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>
      <c r="A59" s="4"/>
      <c r="B59" s="3"/>
      <c r="C59" s="4"/>
      <c r="D59" s="4"/>
      <c r="E59" s="5"/>
      <c r="F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>
      <c r="A60" s="4"/>
      <c r="B60" s="3"/>
      <c r="C60" s="4"/>
      <c r="D60" s="4"/>
      <c r="E60" s="5"/>
      <c r="F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>
      <c r="A61" s="4"/>
      <c r="B61" s="3"/>
      <c r="C61" s="4"/>
      <c r="D61" s="4"/>
      <c r="E61" s="5"/>
      <c r="F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>
      <c r="A62" s="4"/>
      <c r="B62" s="3"/>
      <c r="C62" s="4"/>
      <c r="D62" s="4"/>
      <c r="E62" s="5"/>
      <c r="F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>
      <c r="A63" s="4"/>
      <c r="B63" s="3"/>
      <c r="C63" s="4"/>
      <c r="D63" s="4"/>
      <c r="E63" s="5"/>
      <c r="F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>
      <c r="A64" s="4"/>
      <c r="B64" s="3"/>
      <c r="C64" s="4"/>
      <c r="D64" s="4"/>
      <c r="E64" s="5"/>
      <c r="F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>
      <c r="A65" s="4"/>
      <c r="B65" s="3"/>
      <c r="C65" s="4"/>
      <c r="D65" s="4"/>
      <c r="E65" s="5"/>
      <c r="F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>
      <c r="A66" s="4"/>
      <c r="B66" s="3"/>
      <c r="C66" s="4"/>
      <c r="D66" s="4"/>
      <c r="E66" s="5"/>
      <c r="F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ht="12.75">
      <c r="A67" s="4"/>
    </row>
  </sheetData>
  <sheetProtection password="C81C" sheet="1" objects="1" scenarios="1"/>
  <mergeCells count="1">
    <mergeCell ref="B4:L4"/>
  </mergeCells>
  <printOptions horizontalCentered="1" verticalCentered="1"/>
  <pageMargins left="0.15748031496062992" right="0.2755905511811024" top="0.35433070866141736" bottom="0.4330708661417323" header="0.2362204724409449" footer="0.2755905511811024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9">
      <selection activeCell="B19" sqref="B19"/>
    </sheetView>
  </sheetViews>
  <sheetFormatPr defaultColWidth="9.140625" defaultRowHeight="12.75"/>
  <cols>
    <col min="1" max="1" width="3.57421875" style="37" customWidth="1"/>
    <col min="2" max="2" width="44.8515625" style="37" customWidth="1"/>
    <col min="3" max="3" width="12.28125" style="37" customWidth="1"/>
    <col min="4" max="5" width="11.28125" style="37" customWidth="1"/>
    <col min="6" max="6" width="10.28125" style="37" customWidth="1"/>
    <col min="7" max="7" width="7.140625" style="37" customWidth="1"/>
    <col min="8" max="16384" width="8.8515625" style="37" customWidth="1"/>
  </cols>
  <sheetData>
    <row r="1" spans="1:7" ht="12.75">
      <c r="A1" s="61"/>
      <c r="B1" s="61"/>
      <c r="C1" s="61"/>
      <c r="D1" s="61"/>
      <c r="E1" s="61"/>
      <c r="F1" s="61"/>
      <c r="G1" s="61"/>
    </row>
    <row r="2" spans="1:7" ht="23.25" customHeight="1">
      <c r="A2" s="152" t="s">
        <v>24</v>
      </c>
      <c r="B2" s="152"/>
      <c r="C2" s="152"/>
      <c r="D2" s="152"/>
      <c r="E2" s="152"/>
      <c r="F2" s="152"/>
      <c r="G2" s="152"/>
    </row>
    <row r="3" spans="1:7" ht="5.25" customHeight="1">
      <c r="A3" s="62"/>
      <c r="B3" s="62"/>
      <c r="C3" s="62"/>
      <c r="D3" s="62"/>
      <c r="E3" s="62"/>
      <c r="F3" s="62"/>
      <c r="G3" s="62"/>
    </row>
    <row r="4" spans="1:7" ht="28.5" customHeight="1">
      <c r="A4" s="153" t="str">
        <f>'Raccolta voti'!$D$1</f>
        <v>ELEZIONI DEL PARLAMENTO EUROPEO  DEL 6-7 GIUGNO 2009 Circoscrizione Elettorale I - Italia Nord Occidentale </v>
      </c>
      <c r="B4" s="154"/>
      <c r="C4" s="154"/>
      <c r="D4" s="154"/>
      <c r="E4" s="154"/>
      <c r="F4" s="154"/>
      <c r="G4" s="154"/>
    </row>
    <row r="5" spans="1:7" ht="12.75">
      <c r="A5" s="154"/>
      <c r="B5" s="154"/>
      <c r="C5" s="154"/>
      <c r="D5" s="154"/>
      <c r="E5" s="154"/>
      <c r="F5" s="154"/>
      <c r="G5" s="154"/>
    </row>
    <row r="6" spans="1:7" ht="26.25" customHeight="1">
      <c r="A6" s="61"/>
      <c r="B6" s="61"/>
      <c r="C6" s="61"/>
      <c r="D6" s="61"/>
      <c r="E6" s="61"/>
      <c r="F6" s="61"/>
      <c r="G6" s="61"/>
    </row>
    <row r="7" spans="1:7" s="44" customFormat="1" ht="11.25">
      <c r="A7" s="63"/>
      <c r="B7" s="64" t="str">
        <f>'Riepilogo voti video su vv'!B9</f>
        <v>Iscritti</v>
      </c>
      <c r="C7" s="65" t="str">
        <f>'Riepilogo voti video su vv'!C9</f>
        <v>M</v>
      </c>
      <c r="D7" s="65">
        <f>'Riepilogo voti video su vv'!D9</f>
        <v>17731</v>
      </c>
      <c r="E7" s="66">
        <f>'Riepilogo voti video su vv'!E9</f>
        <v>0.4667158011107894</v>
      </c>
      <c r="F7" s="155" t="s">
        <v>27</v>
      </c>
      <c r="G7" s="156"/>
    </row>
    <row r="8" spans="1:7" s="44" customFormat="1" ht="11.25">
      <c r="A8" s="63"/>
      <c r="B8" s="63"/>
      <c r="C8" s="65" t="str">
        <f>'Riepilogo voti video su vv'!C10</f>
        <v>F</v>
      </c>
      <c r="D8" s="65">
        <f>'Riepilogo voti video su vv'!D10</f>
        <v>20260</v>
      </c>
      <c r="E8" s="66">
        <f>'Riepilogo voti video su vv'!E10</f>
        <v>0.5332841988892106</v>
      </c>
      <c r="F8" s="118">
        <f>'Riepilogo voti video su vv'!D33</f>
        <v>49</v>
      </c>
      <c r="G8" s="117" t="s">
        <v>17</v>
      </c>
    </row>
    <row r="9" spans="1:7" s="44" customFormat="1" ht="11.25">
      <c r="A9" s="63"/>
      <c r="B9" s="63"/>
      <c r="C9" s="68" t="str">
        <f>'Riepilogo voti video su vv'!C11</f>
        <v>Totale</v>
      </c>
      <c r="D9" s="68">
        <f>'Riepilogo voti video su vv'!D11</f>
        <v>37991</v>
      </c>
      <c r="E9" s="63"/>
      <c r="F9" s="63"/>
      <c r="G9" s="63"/>
    </row>
    <row r="10" spans="1:7" s="44" customFormat="1" ht="11.25">
      <c r="A10" s="63"/>
      <c r="B10" s="64" t="str">
        <f>'Riepilogo voti video su vv'!B13</f>
        <v>Votanti</v>
      </c>
      <c r="C10" s="65" t="str">
        <f>'Riepilogo voti video su vv'!C13</f>
        <v>M</v>
      </c>
      <c r="D10" s="65">
        <f>'Riepilogo voti video su vv'!D13</f>
        <v>13454</v>
      </c>
      <c r="E10" s="66">
        <f>'Riepilogo voti video su vv'!E13</f>
        <v>0.7587840505329648</v>
      </c>
      <c r="F10" s="65" t="str">
        <f>'Riepilogo voti video su vv'!F13</f>
        <v>% su iscritti M</v>
      </c>
      <c r="G10" s="67"/>
    </row>
    <row r="11" spans="1:7" s="44" customFormat="1" ht="11.25">
      <c r="A11" s="63"/>
      <c r="B11" s="63"/>
      <c r="C11" s="65" t="str">
        <f>'Riepilogo voti video su vv'!C14</f>
        <v>F</v>
      </c>
      <c r="D11" s="65">
        <f>'Riepilogo voti video su vv'!D14</f>
        <v>14905</v>
      </c>
      <c r="E11" s="66">
        <f>'Riepilogo voti video su vv'!E14</f>
        <v>0.7356860809476802</v>
      </c>
      <c r="F11" s="65" t="str">
        <f>'Riepilogo voti video su vv'!F14</f>
        <v>% su iscritti F</v>
      </c>
      <c r="G11" s="67"/>
    </row>
    <row r="12" spans="1:7" s="44" customFormat="1" ht="11.25">
      <c r="A12" s="63"/>
      <c r="B12" s="63"/>
      <c r="C12" s="65" t="str">
        <f>'Riepilogo voti video su vv'!C15</f>
        <v>Totale</v>
      </c>
      <c r="D12" s="65">
        <f>'Riepilogo voti video su vv'!D15</f>
        <v>28359</v>
      </c>
      <c r="E12" s="66">
        <f>'Riepilogo voti video su vv'!E15</f>
        <v>0.7464662683267089</v>
      </c>
      <c r="F12" s="65" t="str">
        <f>'Riepilogo voti video su vv'!F15</f>
        <v>% su iscritti T</v>
      </c>
      <c r="G12" s="67"/>
    </row>
    <row r="13" spans="1:7" s="44" customFormat="1" ht="11.25">
      <c r="A13" s="63"/>
      <c r="B13" s="69" t="str">
        <f>'Riepilogo voti video su vv'!B18</f>
        <v>Voti cont. E non ass.</v>
      </c>
      <c r="C13" s="70">
        <f>'Riepilogo voti video su vv'!C18</f>
        <v>3</v>
      </c>
      <c r="D13" s="66">
        <f>'Riepilogo voti video su vv'!D18</f>
        <v>0.00010578652279699566</v>
      </c>
      <c r="E13" s="65" t="str">
        <f>'Riepilogo voti video su vv'!E18</f>
        <v>% su votanti</v>
      </c>
      <c r="F13" s="67"/>
      <c r="G13" s="67"/>
    </row>
    <row r="14" spans="1:7" s="44" customFormat="1" ht="11.25">
      <c r="A14" s="63"/>
      <c r="B14" s="69" t="str">
        <f>'Riepilogo voti video su vv'!B19</f>
        <v>Schede bianche</v>
      </c>
      <c r="C14" s="70">
        <f>'Riepilogo voti video su vv'!C19</f>
        <v>554</v>
      </c>
      <c r="D14" s="66">
        <f>'Riepilogo voti video su vv'!D19</f>
        <v>0.019535244543178534</v>
      </c>
      <c r="E14" s="65" t="str">
        <f>'Riepilogo voti video su vv'!E19</f>
        <v>% su votanti</v>
      </c>
      <c r="F14" s="67"/>
      <c r="G14" s="71"/>
    </row>
    <row r="15" spans="1:7" s="44" customFormat="1" ht="11.25">
      <c r="A15" s="63"/>
      <c r="B15" s="69" t="str">
        <f>'Riepilogo voti video su vv'!B20</f>
        <v>Schede e voti nulli</v>
      </c>
      <c r="C15" s="70">
        <f>'Riepilogo voti video su vv'!C20</f>
        <v>1134</v>
      </c>
      <c r="D15" s="66">
        <f>'Riepilogo voti video su vv'!D20</f>
        <v>0.03998730561726436</v>
      </c>
      <c r="E15" s="65" t="str">
        <f>'Riepilogo voti video su vv'!E20</f>
        <v>% su votanti</v>
      </c>
      <c r="F15" s="67"/>
      <c r="G15" s="67"/>
    </row>
    <row r="16" spans="1:7" s="44" customFormat="1" ht="11.25">
      <c r="A16" s="63"/>
      <c r="B16" s="69" t="str">
        <f>'Riepilogo voti video su vv'!B21</f>
        <v>Totale voti non validi</v>
      </c>
      <c r="C16" s="70">
        <f>'Riepilogo voti video su vv'!C21</f>
        <v>1691</v>
      </c>
      <c r="D16" s="66">
        <f>'Riepilogo voti video su vv'!D21</f>
        <v>0.059628336683239885</v>
      </c>
      <c r="E16" s="65" t="str">
        <f>'Riepilogo voti video su vv'!E21</f>
        <v>% su votanti</v>
      </c>
      <c r="F16" s="67"/>
      <c r="G16" s="67"/>
    </row>
    <row r="17" spans="1:7" s="44" customFormat="1" ht="11.25">
      <c r="A17" s="63"/>
      <c r="B17" s="69" t="str">
        <f>'Riepilogo voti video su vv'!B22</f>
        <v>Totale voti validi </v>
      </c>
      <c r="C17" s="70">
        <f>'Riepilogo voti video su vv'!C22</f>
        <v>26668</v>
      </c>
      <c r="D17" s="66">
        <f>'Riepilogo voti video su vv'!D22</f>
        <v>0.9403716633167601</v>
      </c>
      <c r="E17" s="65" t="str">
        <f>'Riepilogo voti video su vv'!E22</f>
        <v>% su votanti</v>
      </c>
      <c r="F17" s="67"/>
      <c r="G17" s="67"/>
    </row>
    <row r="18" spans="1:7" s="44" customFormat="1" ht="24" customHeight="1">
      <c r="A18" s="63"/>
      <c r="B18" s="78"/>
      <c r="C18" s="71"/>
      <c r="D18" s="79"/>
      <c r="E18" s="67"/>
      <c r="F18" s="67"/>
      <c r="G18" s="67"/>
    </row>
    <row r="19" spans="1:7" s="43" customFormat="1" ht="25.5" customHeight="1">
      <c r="A19" s="72">
        <f>'Riepilogo voti video su vv'!H9</f>
        <v>1</v>
      </c>
      <c r="B19" s="75" t="str">
        <f>'Riepilogo voti video su vv'!I9</f>
        <v>Lega Nord</v>
      </c>
      <c r="C19" s="73"/>
      <c r="D19" s="80">
        <f>'Riepilogo voti video su vv'!J9</f>
        <v>3123</v>
      </c>
      <c r="E19" s="142">
        <f>'Riepilogo voti video su vv'!K9</f>
        <v>0.11710664466776662</v>
      </c>
      <c r="F19" s="73" t="str">
        <f>'Riepilogo voti video su vv'!L9</f>
        <v>% su voti validi </v>
      </c>
      <c r="G19" s="74"/>
    </row>
    <row r="20" spans="1:7" s="43" customFormat="1" ht="25.5" customHeight="1">
      <c r="A20" s="72">
        <f>'Riepilogo voti video su vv'!H10</f>
        <v>2</v>
      </c>
      <c r="B20" s="75" t="str">
        <f>'Riepilogo voti video su vv'!I10</f>
        <v>LD  - con Melchiorre</v>
      </c>
      <c r="C20" s="73"/>
      <c r="D20" s="80">
        <f>'Riepilogo voti video su vv'!J10</f>
        <v>21</v>
      </c>
      <c r="E20" s="142">
        <f>'Riepilogo voti video su vv'!K10</f>
        <v>0.0007874606269686516</v>
      </c>
      <c r="F20" s="73" t="str">
        <f>'Riepilogo voti video su vv'!L10</f>
        <v>% su voti validi </v>
      </c>
      <c r="G20" s="74"/>
    </row>
    <row r="21" spans="1:7" s="43" customFormat="1" ht="25.5" customHeight="1">
      <c r="A21" s="72">
        <f>'Riepilogo voti video su vv'!H11</f>
        <v>3</v>
      </c>
      <c r="B21" s="75" t="str">
        <f>'Riepilogo voti video su vv'!I11</f>
        <v>Il Popolo della Libertà</v>
      </c>
      <c r="C21" s="73"/>
      <c r="D21" s="80">
        <f>'Riepilogo voti video su vv'!J11</f>
        <v>10704</v>
      </c>
      <c r="E21" s="142">
        <f>'Riepilogo voti video su vv'!K11</f>
        <v>0.4013799310034498</v>
      </c>
      <c r="F21" s="73" t="str">
        <f>'Riepilogo voti video su vv'!L11</f>
        <v>% su voti validi </v>
      </c>
      <c r="G21" s="74"/>
    </row>
    <row r="22" spans="1:7" s="43" customFormat="1" ht="25.5" customHeight="1">
      <c r="A22" s="72">
        <f>'Riepilogo voti video su vv'!H12</f>
        <v>4</v>
      </c>
      <c r="B22" s="75" t="str">
        <f>'Riepilogo voti video su vv'!I12</f>
        <v>Vallee d'Aoste</v>
      </c>
      <c r="C22" s="73"/>
      <c r="D22" s="80">
        <f>'Riepilogo voti video su vv'!J12</f>
        <v>49</v>
      </c>
      <c r="E22" s="142">
        <f>'Riepilogo voti video su vv'!K12</f>
        <v>0.0018374081295935204</v>
      </c>
      <c r="F22" s="73" t="str">
        <f>'Riepilogo voti video su vv'!L12</f>
        <v>% su voti validi </v>
      </c>
      <c r="G22" s="74"/>
    </row>
    <row r="23" spans="1:7" s="43" customFormat="1" ht="25.5" customHeight="1">
      <c r="A23" s="72">
        <f>'Riepilogo voti video su vv'!H13</f>
        <v>5</v>
      </c>
      <c r="B23" s="75" t="str">
        <f>'Riepilogo voti video su vv'!I13</f>
        <v>Partito Comunista dei lavoratori</v>
      </c>
      <c r="C23" s="73"/>
      <c r="D23" s="80">
        <f>'Riepilogo voti video su vv'!J13</f>
        <v>162</v>
      </c>
      <c r="E23" s="142">
        <f>'Riepilogo voti video su vv'!K13</f>
        <v>0.006074696265186741</v>
      </c>
      <c r="F23" s="73" t="str">
        <f>'Riepilogo voti video su vv'!L13</f>
        <v>% su voti validi </v>
      </c>
      <c r="G23" s="74"/>
    </row>
    <row r="24" spans="1:7" s="43" customFormat="1" ht="25.5" customHeight="1">
      <c r="A24" s="72">
        <f>'Riepilogo voti video su vv'!H14</f>
        <v>6</v>
      </c>
      <c r="B24" s="75" t="str">
        <f>'Riepilogo voti video su vv'!I14</f>
        <v>Lista Bonino - Pannella</v>
      </c>
      <c r="C24" s="73"/>
      <c r="D24" s="80">
        <f>'Riepilogo voti video su vv'!J14</f>
        <v>968</v>
      </c>
      <c r="E24" s="142">
        <f>'Riepilogo voti video su vv'!K14</f>
        <v>0.03629818509074546</v>
      </c>
      <c r="F24" s="73" t="str">
        <f>'Riepilogo voti video su vv'!L14</f>
        <v>% su voti validi </v>
      </c>
      <c r="G24" s="74"/>
    </row>
    <row r="25" spans="1:7" s="43" customFormat="1" ht="25.5" customHeight="1">
      <c r="A25" s="72">
        <f>'Riepilogo voti video su vv'!H15</f>
        <v>7</v>
      </c>
      <c r="B25" s="75" t="str">
        <f>'Riepilogo voti video su vv'!I15</f>
        <v>Casini - Unione di Centro</v>
      </c>
      <c r="C25" s="73"/>
      <c r="D25" s="80">
        <f>'Riepilogo voti video su vv'!J15</f>
        <v>1500</v>
      </c>
      <c r="E25" s="142">
        <f>'Riepilogo voti video su vv'!K15</f>
        <v>0.05624718764061797</v>
      </c>
      <c r="F25" s="73" t="str">
        <f>'Riepilogo voti video su vv'!L15</f>
        <v>% su voti validi </v>
      </c>
      <c r="G25" s="74"/>
    </row>
    <row r="26" spans="1:7" s="43" customFormat="1" ht="25.5" customHeight="1">
      <c r="A26" s="72">
        <f>'Riepilogo voti video su vv'!H16</f>
        <v>8</v>
      </c>
      <c r="B26" s="75" t="str">
        <f>'Riepilogo voti video su vv'!I16</f>
        <v>Forza Nuova</v>
      </c>
      <c r="C26" s="73"/>
      <c r="D26" s="80">
        <f>'Riepilogo voti video su vv'!J16</f>
        <v>101</v>
      </c>
      <c r="E26" s="142">
        <f>'Riepilogo voti video su vv'!K16</f>
        <v>0.0037873106344682764</v>
      </c>
      <c r="F26" s="73" t="str">
        <f>'Riepilogo voti video su vv'!L16</f>
        <v>% su voti validi </v>
      </c>
      <c r="G26" s="74"/>
    </row>
    <row r="27" spans="1:7" s="43" customFormat="1" ht="25.5" customHeight="1">
      <c r="A27" s="72">
        <f>'Riepilogo voti video su vv'!H17</f>
        <v>9</v>
      </c>
      <c r="B27" s="75" t="str">
        <f>'Riepilogo voti video su vv'!I17</f>
        <v>Rifondazione - Comunisti Italiani</v>
      </c>
      <c r="C27" s="73"/>
      <c r="D27" s="80">
        <f>'Riepilogo voti video su vv'!J17</f>
        <v>670</v>
      </c>
      <c r="E27" s="142">
        <f>'Riepilogo voti video su vv'!K17</f>
        <v>0.02512374381280936</v>
      </c>
      <c r="F27" s="73" t="str">
        <f>'Riepilogo voti video su vv'!L17</f>
        <v>% su voti validi </v>
      </c>
      <c r="G27" s="74"/>
    </row>
    <row r="28" spans="1:7" s="43" customFormat="1" ht="25.5" customHeight="1">
      <c r="A28" s="72">
        <f>'Riepilogo voti video su vv'!H18</f>
        <v>10</v>
      </c>
      <c r="B28" s="75" t="str">
        <f>'Riepilogo voti video su vv'!I18</f>
        <v>Di Pietro - Italia dei Valori</v>
      </c>
      <c r="C28" s="73"/>
      <c r="D28" s="80">
        <f>'Riepilogo voti video su vv'!J18</f>
        <v>1723</v>
      </c>
      <c r="E28" s="142">
        <f>'Riepilogo voti video su vv'!K18</f>
        <v>0.06460926953652317</v>
      </c>
      <c r="F28" s="73" t="str">
        <f>'Riepilogo voti video su vv'!L18</f>
        <v>% su voti validi </v>
      </c>
      <c r="G28" s="74"/>
    </row>
    <row r="29" spans="1:7" s="43" customFormat="1" ht="25.5" customHeight="1">
      <c r="A29" s="72">
        <f>'Riepilogo voti video su vv'!H19</f>
        <v>11</v>
      </c>
      <c r="B29" s="75" t="str">
        <f>'Riepilogo voti video su vv'!I19</f>
        <v>Comunità Alpine</v>
      </c>
      <c r="C29" s="73"/>
      <c r="D29" s="80">
        <f>'Riepilogo voti video su vv'!J19</f>
        <v>37</v>
      </c>
      <c r="E29" s="142">
        <f>'Riepilogo voti video su vv'!K19</f>
        <v>0.0013874306284685765</v>
      </c>
      <c r="F29" s="73" t="str">
        <f>'Riepilogo voti video su vv'!L19</f>
        <v>% su voti validi </v>
      </c>
      <c r="G29" s="74"/>
    </row>
    <row r="30" spans="1:7" s="43" customFormat="1" ht="25.5" customHeight="1">
      <c r="A30" s="72">
        <f>'Riepilogo voti video su vv'!H20</f>
        <v>12</v>
      </c>
      <c r="B30" s="75" t="str">
        <f>'Riepilogo voti video su vv'!I20</f>
        <v>L'autonomia - Pensionati</v>
      </c>
      <c r="C30" s="73"/>
      <c r="D30" s="80">
        <f>'Riepilogo voti video su vv'!J20</f>
        <v>406</v>
      </c>
      <c r="E30" s="142">
        <f>'Riepilogo voti video su vv'!K20</f>
        <v>0.015224238788060597</v>
      </c>
      <c r="F30" s="73" t="str">
        <f>'Riepilogo voti video su vv'!L20</f>
        <v>% su voti validi </v>
      </c>
      <c r="G30" s="74"/>
    </row>
    <row r="31" spans="1:7" s="43" customFormat="1" ht="25.5" customHeight="1">
      <c r="A31" s="72">
        <f>'Riepilogo voti video su vv'!H21</f>
        <v>13</v>
      </c>
      <c r="B31" s="75" t="str">
        <f>'Riepilogo voti video su vv'!I21</f>
        <v>Sinistra e Libertà</v>
      </c>
      <c r="C31" s="73"/>
      <c r="D31" s="80">
        <f>'Riepilogo voti video su vv'!J21</f>
        <v>617</v>
      </c>
      <c r="E31" s="142">
        <f>'Riepilogo voti video su vv'!K21</f>
        <v>0.023136343182840857</v>
      </c>
      <c r="F31" s="73" t="str">
        <f>'Riepilogo voti video su vv'!L21</f>
        <v>% su voti validi </v>
      </c>
      <c r="G31" s="74"/>
    </row>
    <row r="32" spans="1:7" s="43" customFormat="1" ht="25.5" customHeight="1">
      <c r="A32" s="72">
        <f>'Riepilogo voti video su vv'!H22</f>
        <v>14</v>
      </c>
      <c r="B32" s="75" t="str">
        <f>'Riepilogo voti video su vv'!I22</f>
        <v>Partito Democratico</v>
      </c>
      <c r="C32" s="73"/>
      <c r="D32" s="80">
        <f>'Riepilogo voti video su vv'!J22</f>
        <v>6369</v>
      </c>
      <c r="E32" s="142">
        <f>'Riepilogo voti video su vv'!K22</f>
        <v>0.2388255587220639</v>
      </c>
      <c r="F32" s="73" t="str">
        <f>'Riepilogo voti video su vv'!L22</f>
        <v>% su voti validi </v>
      </c>
      <c r="G32" s="74"/>
    </row>
    <row r="33" spans="1:7" s="43" customFormat="1" ht="25.5" customHeight="1">
      <c r="A33" s="72">
        <f>'Riepilogo voti video su vv'!H23</f>
        <v>15</v>
      </c>
      <c r="B33" s="75" t="str">
        <f>'Riepilogo voti video su vv'!I23</f>
        <v>Destra Sociale</v>
      </c>
      <c r="C33" s="73"/>
      <c r="D33" s="80">
        <f>'Riepilogo voti video su vv'!J23</f>
        <v>218</v>
      </c>
      <c r="E33" s="142">
        <f>'Riepilogo voti video su vv'!K23</f>
        <v>0.008174591270436479</v>
      </c>
      <c r="F33" s="73" t="str">
        <f>'Riepilogo voti video su vv'!L23</f>
        <v>% su voti validi </v>
      </c>
      <c r="G33" s="74"/>
    </row>
    <row r="34" spans="1:7" s="43" customFormat="1" ht="25.5" customHeight="1">
      <c r="A34" s="74"/>
      <c r="B34" s="73"/>
      <c r="C34" s="73" t="str">
        <f>'Riepilogo voti video su vv'!I24</f>
        <v>Totali</v>
      </c>
      <c r="D34" s="80">
        <f>'Riepilogo voti video su vv'!J24</f>
        <v>26668</v>
      </c>
      <c r="E34" s="119"/>
      <c r="F34" s="119"/>
      <c r="G34" s="120"/>
    </row>
  </sheetData>
  <sheetProtection password="C81C" sheet="1" objects="1" scenarios="1"/>
  <mergeCells count="3">
    <mergeCell ref="A2:G2"/>
    <mergeCell ref="A4:G5"/>
    <mergeCell ref="F7:G7"/>
  </mergeCells>
  <printOptions/>
  <pageMargins left="0.25" right="0.28" top="0.27" bottom="0.21" header="0.25" footer="0.2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J29" sqref="J29"/>
    </sheetView>
  </sheetViews>
  <sheetFormatPr defaultColWidth="9.140625" defaultRowHeight="12.75"/>
  <cols>
    <col min="1" max="1" width="3.57421875" style="37" customWidth="1"/>
    <col min="2" max="2" width="44.8515625" style="37" customWidth="1"/>
    <col min="3" max="3" width="12.28125" style="37" customWidth="1"/>
    <col min="4" max="5" width="11.28125" style="37" customWidth="1"/>
    <col min="6" max="6" width="10.28125" style="37" customWidth="1"/>
    <col min="7" max="7" width="7.140625" style="37" customWidth="1"/>
    <col min="8" max="16384" width="8.8515625" style="37" customWidth="1"/>
  </cols>
  <sheetData>
    <row r="1" spans="1:7" ht="12.75">
      <c r="A1" s="61"/>
      <c r="B1" s="61"/>
      <c r="C1" s="61"/>
      <c r="D1" s="61"/>
      <c r="E1" s="61"/>
      <c r="F1" s="61"/>
      <c r="G1" s="61"/>
    </row>
    <row r="2" spans="1:7" ht="23.25" customHeight="1">
      <c r="A2" s="152" t="s">
        <v>24</v>
      </c>
      <c r="B2" s="152"/>
      <c r="C2" s="152"/>
      <c r="D2" s="152"/>
      <c r="E2" s="152"/>
      <c r="F2" s="152"/>
      <c r="G2" s="152"/>
    </row>
    <row r="3" spans="1:7" ht="5.25" customHeight="1">
      <c r="A3" s="62"/>
      <c r="B3" s="62"/>
      <c r="C3" s="62"/>
      <c r="D3" s="62"/>
      <c r="E3" s="62"/>
      <c r="F3" s="62"/>
      <c r="G3" s="62"/>
    </row>
    <row r="4" spans="1:7" ht="28.5" customHeight="1">
      <c r="A4" s="153" t="str">
        <f>'Raccolta voti'!$D$1</f>
        <v>ELEZIONI DEL PARLAMENTO EUROPEO  DEL 6-7 GIUGNO 2009 Circoscrizione Elettorale I - Italia Nord Occidentale </v>
      </c>
      <c r="B4" s="154"/>
      <c r="C4" s="154"/>
      <c r="D4" s="154"/>
      <c r="E4" s="154"/>
      <c r="F4" s="154"/>
      <c r="G4" s="154"/>
    </row>
    <row r="5" spans="1:7" ht="12.75">
      <c r="A5" s="154"/>
      <c r="B5" s="154"/>
      <c r="C5" s="154"/>
      <c r="D5" s="154"/>
      <c r="E5" s="154"/>
      <c r="F5" s="154"/>
      <c r="G5" s="154"/>
    </row>
    <row r="6" spans="1:7" ht="26.25" customHeight="1">
      <c r="A6" s="61"/>
      <c r="B6" s="61"/>
      <c r="C6" s="61"/>
      <c r="D6" s="61"/>
      <c r="E6" s="61"/>
      <c r="F6" s="61"/>
      <c r="G6" s="61"/>
    </row>
    <row r="7" spans="1:7" s="44" customFormat="1" ht="11.25">
      <c r="A7" s="63"/>
      <c r="B7" s="64" t="str">
        <f>'Riepilogo voti video su vv'!B9</f>
        <v>Iscritti</v>
      </c>
      <c r="C7" s="65" t="str">
        <f>'Riepilogo voti video su vv'!C9</f>
        <v>M</v>
      </c>
      <c r="D7" s="65">
        <f>'Riepilogo voti video su vv'!D9</f>
        <v>17731</v>
      </c>
      <c r="E7" s="66">
        <f>'Riepilogo voti video su vv'!E9</f>
        <v>0.4667158011107894</v>
      </c>
      <c r="F7" s="155" t="s">
        <v>27</v>
      </c>
      <c r="G7" s="156"/>
    </row>
    <row r="8" spans="1:7" s="44" customFormat="1" ht="11.25">
      <c r="A8" s="63"/>
      <c r="B8" s="63"/>
      <c r="C8" s="65" t="str">
        <f>'Riepilogo voti video su vv'!C10</f>
        <v>F</v>
      </c>
      <c r="D8" s="65">
        <f>'Riepilogo voti video su vv'!D10</f>
        <v>20260</v>
      </c>
      <c r="E8" s="66">
        <f>'Riepilogo voti video su vv'!E10</f>
        <v>0.5332841988892106</v>
      </c>
      <c r="F8" s="118">
        <f>'Riepilogo voti video su vv'!D33</f>
        <v>49</v>
      </c>
      <c r="G8" s="117" t="s">
        <v>17</v>
      </c>
    </row>
    <row r="9" spans="1:7" s="44" customFormat="1" ht="11.25">
      <c r="A9" s="63"/>
      <c r="B9" s="63"/>
      <c r="C9" s="68" t="str">
        <f>'Riepilogo voti video su vv'!C11</f>
        <v>Totale</v>
      </c>
      <c r="D9" s="68">
        <f>'Riepilogo voti video su vv'!D11</f>
        <v>37991</v>
      </c>
      <c r="E9" s="63"/>
      <c r="F9" s="63"/>
      <c r="G9" s="63"/>
    </row>
    <row r="10" spans="1:7" s="44" customFormat="1" ht="11.25">
      <c r="A10" s="63"/>
      <c r="B10" s="64" t="str">
        <f>'Riepilogo voti video su vv'!B13</f>
        <v>Votanti</v>
      </c>
      <c r="C10" s="65" t="str">
        <f>'Riepilogo voti video su vv'!C13</f>
        <v>M</v>
      </c>
      <c r="D10" s="65">
        <f>'Riepilogo voti video su vv'!D13</f>
        <v>13454</v>
      </c>
      <c r="E10" s="66">
        <f>'Riepilogo voti video su vv'!E13</f>
        <v>0.7587840505329648</v>
      </c>
      <c r="F10" s="65" t="str">
        <f>'Riepilogo voti video su vv'!F13</f>
        <v>% su iscritti M</v>
      </c>
      <c r="G10" s="67"/>
    </row>
    <row r="11" spans="1:7" s="44" customFormat="1" ht="11.25">
      <c r="A11" s="63"/>
      <c r="B11" s="63"/>
      <c r="C11" s="65" t="str">
        <f>'Riepilogo voti video su vv'!C14</f>
        <v>F</v>
      </c>
      <c r="D11" s="65">
        <f>'Riepilogo voti video su vv'!D14</f>
        <v>14905</v>
      </c>
      <c r="E11" s="66">
        <f>'Riepilogo voti video su vv'!E14</f>
        <v>0.7356860809476802</v>
      </c>
      <c r="F11" s="65" t="str">
        <f>'Riepilogo voti video su vv'!F14</f>
        <v>% su iscritti F</v>
      </c>
      <c r="G11" s="67"/>
    </row>
    <row r="12" spans="1:7" s="44" customFormat="1" ht="11.25">
      <c r="A12" s="63"/>
      <c r="B12" s="63"/>
      <c r="C12" s="65" t="str">
        <f>'Riepilogo voti video su vv'!C15</f>
        <v>Totale</v>
      </c>
      <c r="D12" s="65">
        <f>'Riepilogo voti video su vv'!D15</f>
        <v>28359</v>
      </c>
      <c r="E12" s="66">
        <f>'Riepilogo voti video su vv'!E15</f>
        <v>0.7464662683267089</v>
      </c>
      <c r="F12" s="65" t="str">
        <f>'Riepilogo voti video su vv'!F15</f>
        <v>% su iscritti T</v>
      </c>
      <c r="G12" s="67"/>
    </row>
    <row r="13" spans="1:7" s="44" customFormat="1" ht="11.25">
      <c r="A13" s="63"/>
      <c r="B13" s="69" t="str">
        <f>'Riepilogo voti video su vv'!B18</f>
        <v>Voti cont. E non ass.</v>
      </c>
      <c r="C13" s="70">
        <f>'Riepilogo voti video su vv'!C18</f>
        <v>3</v>
      </c>
      <c r="D13" s="66">
        <f>'Riepilogo voti video su vv'!D18</f>
        <v>0.00010578652279699566</v>
      </c>
      <c r="E13" s="65" t="str">
        <f>'Riepilogo voti video su vv'!E18</f>
        <v>% su votanti</v>
      </c>
      <c r="F13" s="67"/>
      <c r="G13" s="67"/>
    </row>
    <row r="14" spans="1:7" s="44" customFormat="1" ht="11.25">
      <c r="A14" s="63"/>
      <c r="B14" s="69" t="str">
        <f>'Riepilogo voti video su vv'!B19</f>
        <v>Schede bianche</v>
      </c>
      <c r="C14" s="70">
        <f>'Riepilogo voti video su vv'!C19</f>
        <v>554</v>
      </c>
      <c r="D14" s="66">
        <f>'Riepilogo voti video su vv'!D19</f>
        <v>0.019535244543178534</v>
      </c>
      <c r="E14" s="65" t="str">
        <f>'Riepilogo voti video su vv'!E19</f>
        <v>% su votanti</v>
      </c>
      <c r="F14" s="67"/>
      <c r="G14" s="71"/>
    </row>
    <row r="15" spans="1:7" s="44" customFormat="1" ht="11.25">
      <c r="A15" s="63"/>
      <c r="B15" s="69" t="str">
        <f>'Riepilogo voti video su vv'!B20</f>
        <v>Schede e voti nulli</v>
      </c>
      <c r="C15" s="70">
        <f>'Riepilogo voti video su vv'!C20</f>
        <v>1134</v>
      </c>
      <c r="D15" s="66">
        <f>'Riepilogo voti video su vv'!D20</f>
        <v>0.03998730561726436</v>
      </c>
      <c r="E15" s="65" t="str">
        <f>'Riepilogo voti video su vv'!E20</f>
        <v>% su votanti</v>
      </c>
      <c r="F15" s="67"/>
      <c r="G15" s="67"/>
    </row>
    <row r="16" spans="1:7" s="44" customFormat="1" ht="11.25">
      <c r="A16" s="63"/>
      <c r="B16" s="69" t="str">
        <f>'Riepilogo voti video su vv'!B21</f>
        <v>Totale voti non validi</v>
      </c>
      <c r="C16" s="70">
        <f>'Riepilogo voti video su vv'!C21</f>
        <v>1691</v>
      </c>
      <c r="D16" s="66">
        <f>'Riepilogo voti video su vv'!D21</f>
        <v>0.059628336683239885</v>
      </c>
      <c r="E16" s="65" t="str">
        <f>'Riepilogo voti video su vv'!E21</f>
        <v>% su votanti</v>
      </c>
      <c r="F16" s="67"/>
      <c r="G16" s="67"/>
    </row>
    <row r="17" spans="1:7" s="44" customFormat="1" ht="11.25">
      <c r="A17" s="63"/>
      <c r="B17" s="69" t="str">
        <f>'Riepilogo voti video su vv'!B22</f>
        <v>Totale voti validi </v>
      </c>
      <c r="C17" s="70">
        <f>'Riepilogo voti video su vv'!C22</f>
        <v>26668</v>
      </c>
      <c r="D17" s="66">
        <f>'Riepilogo voti video su vv'!D22</f>
        <v>0.9403716633167601</v>
      </c>
      <c r="E17" s="65" t="str">
        <f>'Riepilogo voti video su vv'!E22</f>
        <v>% su votanti</v>
      </c>
      <c r="F17" s="67"/>
      <c r="G17" s="67"/>
    </row>
    <row r="18" spans="1:7" s="44" customFormat="1" ht="24" customHeight="1">
      <c r="A18" s="63"/>
      <c r="B18" s="78"/>
      <c r="C18" s="71"/>
      <c r="D18" s="79"/>
      <c r="E18" s="67"/>
      <c r="F18" s="67"/>
      <c r="G18" s="67"/>
    </row>
    <row r="19" spans="1:7" s="43" customFormat="1" ht="25.5" customHeight="1">
      <c r="A19" s="72">
        <f>'Riepilogo voti video su vv'!H9</f>
        <v>1</v>
      </c>
      <c r="B19" s="75" t="str">
        <f>'Riepilogo voti video su vv'!I9</f>
        <v>Lega Nord</v>
      </c>
      <c r="C19" s="73"/>
      <c r="D19" s="80">
        <f>'Riepilogo voti video su vt'!J9</f>
        <v>3123</v>
      </c>
      <c r="E19" s="142">
        <f>'Riepilogo voti video su vt'!K9</f>
        <v>0.11012377023167248</v>
      </c>
      <c r="F19" s="73" t="str">
        <f>'Riepilogo voti video su vt'!L9</f>
        <v>% su voti totali</v>
      </c>
      <c r="G19" s="74"/>
    </row>
    <row r="20" spans="1:7" s="43" customFormat="1" ht="25.5" customHeight="1">
      <c r="A20" s="72">
        <f>'Riepilogo voti video su vv'!H10</f>
        <v>2</v>
      </c>
      <c r="B20" s="75" t="str">
        <f>'Riepilogo voti video su vv'!I10</f>
        <v>LD  - con Melchiorre</v>
      </c>
      <c r="C20" s="73"/>
      <c r="D20" s="80">
        <f>'Riepilogo voti video su vt'!J10</f>
        <v>21</v>
      </c>
      <c r="E20" s="142">
        <f>'Riepilogo voti video su vt'!K10</f>
        <v>0.0007405056595789696</v>
      </c>
      <c r="F20" s="73" t="str">
        <f>'Riepilogo voti video su vt'!L10</f>
        <v>% su voti totali</v>
      </c>
      <c r="G20" s="74"/>
    </row>
    <row r="21" spans="1:7" s="43" customFormat="1" ht="25.5" customHeight="1">
      <c r="A21" s="72">
        <f>'Riepilogo voti video su vv'!H11</f>
        <v>3</v>
      </c>
      <c r="B21" s="75" t="str">
        <f>'Riepilogo voti video su vv'!I11</f>
        <v>Il Popolo della Libertà</v>
      </c>
      <c r="C21" s="73"/>
      <c r="D21" s="80">
        <f>'Riepilogo voti video su vt'!J11</f>
        <v>10704</v>
      </c>
      <c r="E21" s="142">
        <f>'Riepilogo voti video su vt'!K11</f>
        <v>0.37744631333968054</v>
      </c>
      <c r="F21" s="73" t="str">
        <f>'Riepilogo voti video su vt'!L11</f>
        <v>% su voti totali</v>
      </c>
      <c r="G21" s="74"/>
    </row>
    <row r="22" spans="1:7" s="43" customFormat="1" ht="25.5" customHeight="1">
      <c r="A22" s="72">
        <f>'Riepilogo voti video su vv'!H12</f>
        <v>4</v>
      </c>
      <c r="B22" s="75" t="str">
        <f>'Riepilogo voti video su vv'!I12</f>
        <v>Vallee d'Aoste</v>
      </c>
      <c r="C22" s="73"/>
      <c r="D22" s="80">
        <f>'Riepilogo voti video su vt'!J12</f>
        <v>49</v>
      </c>
      <c r="E22" s="142">
        <f>'Riepilogo voti video su vt'!K12</f>
        <v>0.0017278465390175959</v>
      </c>
      <c r="F22" s="73" t="str">
        <f>'Riepilogo voti video su vt'!L12</f>
        <v>% su voti totali</v>
      </c>
      <c r="G22" s="74"/>
    </row>
    <row r="23" spans="1:7" s="43" customFormat="1" ht="25.5" customHeight="1">
      <c r="A23" s="72">
        <f>'Riepilogo voti video su vv'!H13</f>
        <v>5</v>
      </c>
      <c r="B23" s="75" t="str">
        <f>'Riepilogo voti video su vv'!I13</f>
        <v>Partito Comunista dei lavoratori</v>
      </c>
      <c r="C23" s="73"/>
      <c r="D23" s="80">
        <f>'Riepilogo voti video su vt'!J13</f>
        <v>162</v>
      </c>
      <c r="E23" s="142">
        <f>'Riepilogo voti video su vt'!K13</f>
        <v>0.005712472231037766</v>
      </c>
      <c r="F23" s="73" t="str">
        <f>'Riepilogo voti video su vt'!L13</f>
        <v>% su voti totali</v>
      </c>
      <c r="G23" s="74"/>
    </row>
    <row r="24" spans="1:7" s="43" customFormat="1" ht="25.5" customHeight="1">
      <c r="A24" s="72">
        <f>'Riepilogo voti video su vv'!H14</f>
        <v>6</v>
      </c>
      <c r="B24" s="75" t="str">
        <f>'Riepilogo voti video su vv'!I14</f>
        <v>Lista Bonino - Pannella</v>
      </c>
      <c r="C24" s="73"/>
      <c r="D24" s="80">
        <f>'Riepilogo voti video su vt'!J14</f>
        <v>968</v>
      </c>
      <c r="E24" s="142">
        <f>'Riepilogo voti video su vt'!K14</f>
        <v>0.034133784689163935</v>
      </c>
      <c r="F24" s="73" t="str">
        <f>'Riepilogo voti video su vt'!L14</f>
        <v>% su voti totali</v>
      </c>
      <c r="G24" s="74"/>
    </row>
    <row r="25" spans="1:7" s="43" customFormat="1" ht="25.5" customHeight="1">
      <c r="A25" s="72">
        <f>'Riepilogo voti video su vv'!H15</f>
        <v>7</v>
      </c>
      <c r="B25" s="75" t="str">
        <f>'Riepilogo voti video su vv'!I15</f>
        <v>Casini - Unione di Centro</v>
      </c>
      <c r="C25" s="73"/>
      <c r="D25" s="80">
        <f>'Riepilogo voti video su vt'!J15</f>
        <v>1500</v>
      </c>
      <c r="E25" s="142">
        <f>'Riepilogo voti video su vt'!K15</f>
        <v>0.05289326139849783</v>
      </c>
      <c r="F25" s="73" t="str">
        <f>'Riepilogo voti video su vt'!L15</f>
        <v>% su voti totali</v>
      </c>
      <c r="G25" s="74"/>
    </row>
    <row r="26" spans="1:7" s="43" customFormat="1" ht="25.5" customHeight="1">
      <c r="A26" s="72">
        <f>'Riepilogo voti video su vv'!H16</f>
        <v>8</v>
      </c>
      <c r="B26" s="75" t="str">
        <f>'Riepilogo voti video su vv'!I16</f>
        <v>Forza Nuova</v>
      </c>
      <c r="C26" s="73"/>
      <c r="D26" s="80">
        <f>'Riepilogo voti video su vt'!J16</f>
        <v>101</v>
      </c>
      <c r="E26" s="142">
        <f>'Riepilogo voti video su vt'!K16</f>
        <v>0.003561479600832187</v>
      </c>
      <c r="F26" s="73" t="str">
        <f>'Riepilogo voti video su vt'!L16</f>
        <v>% su voti totali</v>
      </c>
      <c r="G26" s="74"/>
    </row>
    <row r="27" spans="1:7" s="43" customFormat="1" ht="25.5" customHeight="1">
      <c r="A27" s="72">
        <f>'Riepilogo voti video su vv'!H17</f>
        <v>9</v>
      </c>
      <c r="B27" s="75" t="str">
        <f>'Riepilogo voti video su vv'!I17</f>
        <v>Rifondazione - Comunisti Italiani</v>
      </c>
      <c r="C27" s="73"/>
      <c r="D27" s="80">
        <f>'Riepilogo voti video su vt'!J17</f>
        <v>670</v>
      </c>
      <c r="E27" s="142">
        <f>'Riepilogo voti video su vt'!K17</f>
        <v>0.0236256567579957</v>
      </c>
      <c r="F27" s="73" t="str">
        <f>'Riepilogo voti video su vt'!L17</f>
        <v>% su voti totali</v>
      </c>
      <c r="G27" s="74"/>
    </row>
    <row r="28" spans="1:7" s="43" customFormat="1" ht="25.5" customHeight="1">
      <c r="A28" s="72">
        <f>'Riepilogo voti video su vv'!H18</f>
        <v>10</v>
      </c>
      <c r="B28" s="75" t="str">
        <f>'Riepilogo voti video su vv'!I18</f>
        <v>Di Pietro - Italia dei Valori</v>
      </c>
      <c r="C28" s="73"/>
      <c r="D28" s="80">
        <f>'Riepilogo voti video su vt'!J18</f>
        <v>1723</v>
      </c>
      <c r="E28" s="142">
        <f>'Riepilogo voti video su vt'!K18</f>
        <v>0.06075672625974118</v>
      </c>
      <c r="F28" s="73" t="str">
        <f>'Riepilogo voti video su vt'!L18</f>
        <v>% su voti totali</v>
      </c>
      <c r="G28" s="74"/>
    </row>
    <row r="29" spans="1:7" s="43" customFormat="1" ht="25.5" customHeight="1">
      <c r="A29" s="72">
        <f>'Riepilogo voti video su vv'!H19</f>
        <v>11</v>
      </c>
      <c r="B29" s="75" t="str">
        <f>'Riepilogo voti video su vv'!I19</f>
        <v>Comunità Alpine</v>
      </c>
      <c r="C29" s="73"/>
      <c r="D29" s="80">
        <f>'Riepilogo voti video su vt'!J19</f>
        <v>37</v>
      </c>
      <c r="E29" s="142">
        <f>'Riepilogo voti video su vt'!K19</f>
        <v>0.0013047004478296132</v>
      </c>
      <c r="F29" s="73" t="str">
        <f>'Riepilogo voti video su vt'!L19</f>
        <v>% su voti totali</v>
      </c>
      <c r="G29" s="74"/>
    </row>
    <row r="30" spans="1:7" s="43" customFormat="1" ht="25.5" customHeight="1">
      <c r="A30" s="72">
        <f>'Riepilogo voti video su vv'!H20</f>
        <v>12</v>
      </c>
      <c r="B30" s="75" t="str">
        <f>'Riepilogo voti video su vv'!I20</f>
        <v>L'autonomia - Pensionati</v>
      </c>
      <c r="C30" s="73"/>
      <c r="D30" s="80">
        <f>'Riepilogo voti video su vt'!J20</f>
        <v>406</v>
      </c>
      <c r="E30" s="142">
        <f>'Riepilogo voti video su vt'!K20</f>
        <v>0.01431644275186008</v>
      </c>
      <c r="F30" s="73" t="str">
        <f>'Riepilogo voti video su vt'!L20</f>
        <v>% su voti totali</v>
      </c>
      <c r="G30" s="74"/>
    </row>
    <row r="31" spans="1:7" s="43" customFormat="1" ht="25.5" customHeight="1">
      <c r="A31" s="72">
        <f>'Riepilogo voti video su vv'!H21</f>
        <v>13</v>
      </c>
      <c r="B31" s="75" t="str">
        <f>'Riepilogo voti video su vv'!I21</f>
        <v>Sinistra e Libertà</v>
      </c>
      <c r="C31" s="73"/>
      <c r="D31" s="80">
        <f>'Riepilogo voti video su vt'!J21</f>
        <v>617</v>
      </c>
      <c r="E31" s="142">
        <f>'Riepilogo voti video su vt'!K21</f>
        <v>0.02175676152191544</v>
      </c>
      <c r="F31" s="73" t="str">
        <f>'Riepilogo voti video su vt'!L21</f>
        <v>% su voti totali</v>
      </c>
      <c r="G31" s="74"/>
    </row>
    <row r="32" spans="1:7" s="43" customFormat="1" ht="25.5" customHeight="1">
      <c r="A32" s="72">
        <f>'Riepilogo voti video su vv'!H22</f>
        <v>14</v>
      </c>
      <c r="B32" s="75" t="str">
        <f>'Riepilogo voti video su vv'!I22</f>
        <v>Partito Democratico</v>
      </c>
      <c r="C32" s="73"/>
      <c r="D32" s="80">
        <f>'Riepilogo voti video su vt'!J22</f>
        <v>6369</v>
      </c>
      <c r="E32" s="142">
        <f>'Riepilogo voti video su vt'!K22</f>
        <v>0.2245847878980218</v>
      </c>
      <c r="F32" s="73" t="str">
        <f>'Riepilogo voti video su vt'!L22</f>
        <v>% su voti totali</v>
      </c>
      <c r="G32" s="74"/>
    </row>
    <row r="33" spans="1:7" s="43" customFormat="1" ht="25.5" customHeight="1">
      <c r="A33" s="72">
        <f>'Riepilogo voti video su vv'!H23</f>
        <v>15</v>
      </c>
      <c r="B33" s="75" t="str">
        <f>'Riepilogo voti video su vv'!I23</f>
        <v>Destra Sociale</v>
      </c>
      <c r="C33" s="73"/>
      <c r="D33" s="80">
        <f>'Riepilogo voti video su vt'!J23</f>
        <v>218</v>
      </c>
      <c r="E33" s="142">
        <f>'Riepilogo voti video su vt'!K23</f>
        <v>0.007687153989915018</v>
      </c>
      <c r="F33" s="73" t="str">
        <f>'Riepilogo voti video su vt'!L23</f>
        <v>% su voti totali</v>
      </c>
      <c r="G33" s="74"/>
    </row>
    <row r="34" spans="1:7" s="43" customFormat="1" ht="25.5" customHeight="1">
      <c r="A34" s="74"/>
      <c r="B34" s="73"/>
      <c r="C34" s="73" t="str">
        <f>'Riepilogo voti video su vv'!I24</f>
        <v>Totali</v>
      </c>
      <c r="D34" s="80">
        <f>'Riepilogo voti video su vt'!J24</f>
        <v>26668</v>
      </c>
      <c r="E34" s="76"/>
      <c r="F34" s="76"/>
      <c r="G34" s="77"/>
    </row>
  </sheetData>
  <sheetProtection password="C81C" sheet="1" objects="1" scenarios="1"/>
  <mergeCells count="3">
    <mergeCell ref="A2:G2"/>
    <mergeCell ref="A4:G5"/>
    <mergeCell ref="F7:G7"/>
  </mergeCells>
  <printOptions/>
  <pageMargins left="0.25" right="0.28" top="0.27" bottom="0.21" header="0.25" footer="0.23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79.140625" style="116" customWidth="1"/>
    <col min="2" max="2" width="18.00390625" style="116" customWidth="1"/>
    <col min="3" max="3" width="9.8515625" style="116" customWidth="1"/>
    <col min="4" max="4" width="8.421875" style="116" customWidth="1"/>
    <col min="5" max="16384" width="8.8515625" style="116" customWidth="1"/>
  </cols>
  <sheetData>
    <row r="1" s="82" customFormat="1" ht="26.25">
      <c r="A1" s="81" t="s">
        <v>28</v>
      </c>
    </row>
    <row r="2" spans="1:2" s="82" customFormat="1" ht="31.5">
      <c r="A2" s="83" t="s">
        <v>46</v>
      </c>
      <c r="B2" s="84"/>
    </row>
    <row r="3" s="82" customFormat="1" ht="24.75" customHeight="1">
      <c r="A3" s="85" t="s">
        <v>47</v>
      </c>
    </row>
    <row r="4" spans="1:2" s="82" customFormat="1" ht="44.25" customHeight="1">
      <c r="A4" s="86" t="s">
        <v>48</v>
      </c>
      <c r="B4" s="87"/>
    </row>
    <row r="5" spans="1:2" s="82" customFormat="1" ht="34.5" customHeight="1" thickBot="1">
      <c r="A5" s="88"/>
      <c r="B5" s="89" t="s">
        <v>49</v>
      </c>
    </row>
    <row r="6" spans="1:2" s="82" customFormat="1" ht="24.75" customHeight="1" thickBot="1">
      <c r="A6" s="90" t="s">
        <v>50</v>
      </c>
      <c r="B6" s="91">
        <f>'Raccolta voti'!$C$32</f>
        <v>49</v>
      </c>
    </row>
    <row r="7" s="82" customFormat="1" ht="24.75" customHeight="1">
      <c r="A7" s="92"/>
    </row>
    <row r="8" s="82" customFormat="1" ht="24.75" customHeight="1" thickBot="1">
      <c r="A8" s="93" t="s">
        <v>51</v>
      </c>
    </row>
    <row r="9" spans="1:2" s="82" customFormat="1" ht="24.75" customHeight="1" thickBot="1">
      <c r="A9" s="94" t="s">
        <v>52</v>
      </c>
      <c r="B9" s="91">
        <f>'Raccolta voti'!C6</f>
        <v>13454</v>
      </c>
    </row>
    <row r="10" spans="1:2" s="82" customFormat="1" ht="24.75" customHeight="1" thickBot="1">
      <c r="A10" s="94" t="s">
        <v>53</v>
      </c>
      <c r="B10" s="95">
        <f>'Raccolta voti'!C7</f>
        <v>14905</v>
      </c>
    </row>
    <row r="11" spans="1:2" s="82" customFormat="1" ht="24.75" customHeight="1" thickBot="1">
      <c r="A11" s="96" t="s">
        <v>54</v>
      </c>
      <c r="B11" s="97">
        <f>SUM(B9:B10)</f>
        <v>28359</v>
      </c>
    </row>
    <row r="12" spans="1:2" s="82" customFormat="1" ht="24.75" customHeight="1" thickBot="1">
      <c r="A12" s="98"/>
      <c r="B12" s="99"/>
    </row>
    <row r="13" spans="1:2" s="82" customFormat="1" ht="21" thickBot="1">
      <c r="A13" s="100" t="s">
        <v>55</v>
      </c>
      <c r="B13" s="101" t="s">
        <v>56</v>
      </c>
    </row>
    <row r="14" spans="1:2" s="82" customFormat="1" ht="24.75" customHeight="1">
      <c r="A14" s="121" t="s">
        <v>74</v>
      </c>
      <c r="B14" s="102">
        <f>'Raccolta voti'!C15</f>
        <v>3123</v>
      </c>
    </row>
    <row r="15" spans="1:2" s="82" customFormat="1" ht="24.75" customHeight="1">
      <c r="A15" s="122" t="s">
        <v>57</v>
      </c>
      <c r="B15" s="103">
        <f>'Raccolta voti'!C16</f>
        <v>21</v>
      </c>
    </row>
    <row r="16" spans="1:2" s="82" customFormat="1" ht="24.75" customHeight="1">
      <c r="A16" s="122" t="s">
        <v>58</v>
      </c>
      <c r="B16" s="103">
        <f>'Raccolta voti'!C17</f>
        <v>10704</v>
      </c>
    </row>
    <row r="17" spans="1:2" s="82" customFormat="1" ht="24.75" customHeight="1">
      <c r="A17" s="122" t="s">
        <v>75</v>
      </c>
      <c r="B17" s="103">
        <f>'Raccolta voti'!C18</f>
        <v>49</v>
      </c>
    </row>
    <row r="18" spans="1:2" s="82" customFormat="1" ht="24.75" customHeight="1">
      <c r="A18" s="122" t="s">
        <v>59</v>
      </c>
      <c r="B18" s="103">
        <f>'Raccolta voti'!C19</f>
        <v>162</v>
      </c>
    </row>
    <row r="19" spans="1:2" s="82" customFormat="1" ht="24.75" customHeight="1">
      <c r="A19" s="122" t="s">
        <v>60</v>
      </c>
      <c r="B19" s="103">
        <f>'Raccolta voti'!C20</f>
        <v>968</v>
      </c>
    </row>
    <row r="20" spans="1:2" s="82" customFormat="1" ht="24.75" customHeight="1">
      <c r="A20" s="122" t="s">
        <v>61</v>
      </c>
      <c r="B20" s="103">
        <f>'Raccolta voti'!C21</f>
        <v>1500</v>
      </c>
    </row>
    <row r="21" spans="1:2" s="82" customFormat="1" ht="24.75" customHeight="1">
      <c r="A21" s="122" t="s">
        <v>62</v>
      </c>
      <c r="B21" s="103">
        <f>'Raccolta voti'!C22</f>
        <v>101</v>
      </c>
    </row>
    <row r="22" spans="1:2" s="82" customFormat="1" ht="24.75" customHeight="1">
      <c r="A22" s="122" t="s">
        <v>80</v>
      </c>
      <c r="B22" s="103">
        <f>'Raccolta voti'!C23</f>
        <v>670</v>
      </c>
    </row>
    <row r="23" spans="1:2" s="82" customFormat="1" ht="24.75" customHeight="1">
      <c r="A23" s="122" t="s">
        <v>63</v>
      </c>
      <c r="B23" s="103">
        <f>'Raccolta voti'!C24</f>
        <v>1723</v>
      </c>
    </row>
    <row r="24" spans="1:2" s="82" customFormat="1" ht="24.75" customHeight="1">
      <c r="A24" s="122" t="s">
        <v>64</v>
      </c>
      <c r="B24" s="103">
        <f>'Raccolta voti'!C25</f>
        <v>37</v>
      </c>
    </row>
    <row r="25" spans="1:2" s="82" customFormat="1" ht="24.75" customHeight="1">
      <c r="A25" s="122" t="s">
        <v>76</v>
      </c>
      <c r="B25" s="103">
        <f>'Raccolta voti'!C26</f>
        <v>406</v>
      </c>
    </row>
    <row r="26" spans="1:2" s="82" customFormat="1" ht="24.75" customHeight="1">
      <c r="A26" s="122" t="s">
        <v>77</v>
      </c>
      <c r="B26" s="103">
        <f>'Raccolta voti'!C27</f>
        <v>617</v>
      </c>
    </row>
    <row r="27" spans="1:2" s="82" customFormat="1" ht="24.75" customHeight="1">
      <c r="A27" s="122" t="s">
        <v>78</v>
      </c>
      <c r="B27" s="103">
        <f>'Raccolta voti'!C28</f>
        <v>6369</v>
      </c>
    </row>
    <row r="28" spans="1:2" s="82" customFormat="1" ht="24.75" customHeight="1" thickBot="1">
      <c r="A28" s="123" t="s">
        <v>79</v>
      </c>
      <c r="B28" s="104">
        <f>'Raccolta voti'!C29</f>
        <v>218</v>
      </c>
    </row>
    <row r="29" spans="1:2" s="82" customFormat="1" ht="24.75" customHeight="1" thickBot="1">
      <c r="A29" s="105" t="s">
        <v>65</v>
      </c>
      <c r="B29" s="106">
        <f>SUM(B14:B28)</f>
        <v>26668</v>
      </c>
    </row>
    <row r="30" s="82" customFormat="1" ht="24.75" customHeight="1" thickBot="1">
      <c r="A30" s="107" t="s">
        <v>66</v>
      </c>
    </row>
    <row r="31" spans="1:2" s="82" customFormat="1" ht="24.75" customHeight="1" thickBot="1">
      <c r="A31" s="108" t="s">
        <v>67</v>
      </c>
      <c r="B31" s="109">
        <f>'Raccolta voti'!C9</f>
        <v>3</v>
      </c>
    </row>
    <row r="32" spans="1:2" s="82" customFormat="1" ht="24.75" customHeight="1" thickBot="1">
      <c r="A32" s="108" t="s">
        <v>68</v>
      </c>
      <c r="B32" s="109">
        <f>'Raccolta voti'!C10</f>
        <v>554</v>
      </c>
    </row>
    <row r="33" spans="1:2" s="82" customFormat="1" ht="24.75" customHeight="1" thickBot="1">
      <c r="A33" s="108" t="s">
        <v>69</v>
      </c>
      <c r="B33" s="109">
        <f>'Raccolta voti'!C11</f>
        <v>1134</v>
      </c>
    </row>
    <row r="34" spans="1:2" s="82" customFormat="1" ht="24.75" customHeight="1" thickBot="1">
      <c r="A34" s="110" t="s">
        <v>70</v>
      </c>
      <c r="B34" s="109">
        <f>SUM(B31:B33)</f>
        <v>1691</v>
      </c>
    </row>
    <row r="35" s="82" customFormat="1" ht="24.75" customHeight="1">
      <c r="A35" s="111"/>
    </row>
    <row r="36" spans="1:2" s="82" customFormat="1" ht="24.75" customHeight="1">
      <c r="A36" s="112" t="str">
        <f>IF(B29+B34=B11,"OK","ERRORE")</f>
        <v>OK</v>
      </c>
      <c r="B36" s="113" t="s">
        <v>71</v>
      </c>
    </row>
    <row r="37" s="82" customFormat="1" ht="15">
      <c r="A37" s="114" t="s">
        <v>72</v>
      </c>
    </row>
    <row r="38" s="82" customFormat="1" ht="12.75">
      <c r="A38" s="115" t="s">
        <v>73</v>
      </c>
    </row>
  </sheetData>
  <sheetProtection password="C81C" sheet="1" objects="1" scenarios="1"/>
  <printOptions horizontalCentered="1" verticalCentered="1"/>
  <pageMargins left="0.17" right="0.24" top="0.25" bottom="0.24" header="0.2" footer="0.17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A39"/>
  <sheetViews>
    <sheetView zoomScale="75" zoomScaleNormal="75" workbookViewId="0" topLeftCell="A1">
      <selection activeCell="C22" sqref="C22:AA37"/>
    </sheetView>
  </sheetViews>
  <sheetFormatPr defaultColWidth="9.140625" defaultRowHeight="12.75"/>
  <cols>
    <col min="1" max="1" width="7.00390625" style="9" customWidth="1"/>
    <col min="2" max="2" width="33.28125" style="6" customWidth="1"/>
    <col min="3" max="3" width="6.8515625" style="6" customWidth="1"/>
    <col min="4" max="52" width="4.8515625" style="6" customWidth="1"/>
    <col min="53" max="16384" width="8.8515625" style="6" customWidth="1"/>
  </cols>
  <sheetData>
    <row r="1" ht="12.75"/>
    <row r="2" ht="15.75">
      <c r="A2" s="38" t="s">
        <v>20</v>
      </c>
    </row>
    <row r="3" spans="1:27" s="39" customFormat="1" ht="18.75">
      <c r="A3" s="1"/>
      <c r="B3" s="157" t="str">
        <f>'Raccolta voti'!$D$1</f>
        <v>ELEZIONI DEL PARLAMENTO EUROPEO  DEL 6-7 GIUGNO 2009 Circoscrizione Elettorale I - Italia Nord Occidentale 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spans="1:3" s="39" customFormat="1" ht="18.75">
      <c r="A4" s="1"/>
      <c r="C4" s="1" t="s">
        <v>19</v>
      </c>
    </row>
    <row r="5" spans="1:4" s="39" customFormat="1" ht="18.75">
      <c r="A5" s="1"/>
      <c r="D5" s="1"/>
    </row>
    <row r="6" spans="1:27" s="39" customFormat="1" ht="18.75">
      <c r="A6" s="127"/>
      <c r="B6" s="128"/>
      <c r="C6" s="129"/>
      <c r="D6" s="139">
        <v>1</v>
      </c>
      <c r="E6" s="139">
        <v>2</v>
      </c>
      <c r="F6" s="139">
        <v>3</v>
      </c>
      <c r="G6" s="139">
        <v>4</v>
      </c>
      <c r="H6" s="139">
        <v>5</v>
      </c>
      <c r="I6" s="139">
        <v>6</v>
      </c>
      <c r="J6" s="139">
        <v>7</v>
      </c>
      <c r="K6" s="139">
        <v>8</v>
      </c>
      <c r="L6" s="139">
        <v>9</v>
      </c>
      <c r="M6" s="139">
        <v>10</v>
      </c>
      <c r="N6" s="139">
        <v>11</v>
      </c>
      <c r="O6" s="139">
        <v>12</v>
      </c>
      <c r="P6" s="139">
        <v>13</v>
      </c>
      <c r="Q6" s="139">
        <v>14</v>
      </c>
      <c r="R6" s="139">
        <v>15</v>
      </c>
      <c r="S6" s="139">
        <v>16</v>
      </c>
      <c r="T6" s="139">
        <v>17</v>
      </c>
      <c r="U6" s="139">
        <v>18</v>
      </c>
      <c r="V6" s="139">
        <v>19</v>
      </c>
      <c r="W6" s="139">
        <v>20</v>
      </c>
      <c r="X6" s="139">
        <v>21</v>
      </c>
      <c r="Y6" s="139">
        <v>22</v>
      </c>
      <c r="Z6" s="139">
        <v>23</v>
      </c>
      <c r="AA6" s="139">
        <v>24</v>
      </c>
    </row>
    <row r="7" spans="1:27" s="124" customFormat="1" ht="16.5" customHeight="1">
      <c r="A7" s="130"/>
      <c r="B7" s="131"/>
      <c r="C7" s="132" t="s">
        <v>4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</row>
    <row r="8" spans="1:27" s="124" customFormat="1" ht="16.5" customHeight="1">
      <c r="A8" s="126" t="s">
        <v>0</v>
      </c>
      <c r="B8" s="132" t="s">
        <v>1</v>
      </c>
      <c r="C8" s="147">
        <f>'Raccolta voti'!C3</f>
        <v>17731</v>
      </c>
      <c r="D8" s="147">
        <f>'Raccolta voti'!D3</f>
        <v>432</v>
      </c>
      <c r="E8" s="147">
        <f>'Raccolta voti'!E3</f>
        <v>289</v>
      </c>
      <c r="F8" s="147">
        <f>'Raccolta voti'!F3</f>
        <v>340</v>
      </c>
      <c r="G8" s="147">
        <f>'Raccolta voti'!G3</f>
        <v>343</v>
      </c>
      <c r="H8" s="147">
        <f>'Raccolta voti'!H3</f>
        <v>327</v>
      </c>
      <c r="I8" s="147">
        <f>'Raccolta voti'!I3</f>
        <v>396</v>
      </c>
      <c r="J8" s="147">
        <f>'Raccolta voti'!J3</f>
        <v>332</v>
      </c>
      <c r="K8" s="147">
        <f>'Raccolta voti'!K3</f>
        <v>366</v>
      </c>
      <c r="L8" s="147">
        <f>'Raccolta voti'!L3</f>
        <v>441</v>
      </c>
      <c r="M8" s="147">
        <f>'Raccolta voti'!M3</f>
        <v>402</v>
      </c>
      <c r="N8" s="147">
        <f>'Raccolta voti'!N3</f>
        <v>381</v>
      </c>
      <c r="O8" s="147">
        <f>'Raccolta voti'!O3</f>
        <v>398</v>
      </c>
      <c r="P8" s="147">
        <f>'Raccolta voti'!P3</f>
        <v>316</v>
      </c>
      <c r="Q8" s="147">
        <f>'Raccolta voti'!Q3</f>
        <v>372</v>
      </c>
      <c r="R8" s="147">
        <f>'Raccolta voti'!R3</f>
        <v>350</v>
      </c>
      <c r="S8" s="147">
        <f>'Raccolta voti'!S3</f>
        <v>323</v>
      </c>
      <c r="T8" s="147">
        <f>'Raccolta voti'!T3</f>
        <v>315</v>
      </c>
      <c r="U8" s="147">
        <f>'Raccolta voti'!U3</f>
        <v>340</v>
      </c>
      <c r="V8" s="147">
        <f>'Raccolta voti'!V3</f>
        <v>363</v>
      </c>
      <c r="W8" s="147">
        <f>'Raccolta voti'!W3</f>
        <v>396</v>
      </c>
      <c r="X8" s="147">
        <f>'Raccolta voti'!X3</f>
        <v>421</v>
      </c>
      <c r="Y8" s="147">
        <f>'Raccolta voti'!Y3</f>
        <v>322</v>
      </c>
      <c r="Z8" s="147">
        <f>'Raccolta voti'!Z3</f>
        <v>340</v>
      </c>
      <c r="AA8" s="147">
        <f>'Raccolta voti'!AA3</f>
        <v>439</v>
      </c>
    </row>
    <row r="9" spans="1:27" s="124" customFormat="1" ht="16.5" customHeight="1">
      <c r="A9" s="130"/>
      <c r="B9" s="132" t="s">
        <v>2</v>
      </c>
      <c r="C9" s="147">
        <f>'Raccolta voti'!C4</f>
        <v>20260</v>
      </c>
      <c r="D9" s="147">
        <f>'Raccolta voti'!D4</f>
        <v>518</v>
      </c>
      <c r="E9" s="147">
        <f>'Raccolta voti'!E4</f>
        <v>469</v>
      </c>
      <c r="F9" s="147">
        <f>'Raccolta voti'!F4</f>
        <v>383</v>
      </c>
      <c r="G9" s="147">
        <f>'Raccolta voti'!G4</f>
        <v>419</v>
      </c>
      <c r="H9" s="147">
        <f>'Raccolta voti'!H4</f>
        <v>366</v>
      </c>
      <c r="I9" s="147">
        <f>'Raccolta voti'!I4</f>
        <v>424</v>
      </c>
      <c r="J9" s="147">
        <f>'Raccolta voti'!J4</f>
        <v>402</v>
      </c>
      <c r="K9" s="147">
        <f>'Raccolta voti'!K4</f>
        <v>378</v>
      </c>
      <c r="L9" s="147">
        <f>'Raccolta voti'!L4</f>
        <v>496</v>
      </c>
      <c r="M9" s="147">
        <f>'Raccolta voti'!M4</f>
        <v>466</v>
      </c>
      <c r="N9" s="147">
        <f>'Raccolta voti'!N4</f>
        <v>471</v>
      </c>
      <c r="O9" s="147">
        <f>'Raccolta voti'!O4</f>
        <v>466</v>
      </c>
      <c r="P9" s="147">
        <f>'Raccolta voti'!P4</f>
        <v>444</v>
      </c>
      <c r="Q9" s="147">
        <f>'Raccolta voti'!Q4</f>
        <v>455</v>
      </c>
      <c r="R9" s="147">
        <f>'Raccolta voti'!R4</f>
        <v>398</v>
      </c>
      <c r="S9" s="147">
        <f>'Raccolta voti'!S4</f>
        <v>414</v>
      </c>
      <c r="T9" s="147">
        <f>'Raccolta voti'!T4</f>
        <v>379</v>
      </c>
      <c r="U9" s="147">
        <f>'Raccolta voti'!U4</f>
        <v>386</v>
      </c>
      <c r="V9" s="147">
        <f>'Raccolta voti'!V4</f>
        <v>401</v>
      </c>
      <c r="W9" s="147">
        <f>'Raccolta voti'!W4</f>
        <v>447</v>
      </c>
      <c r="X9" s="147">
        <f>'Raccolta voti'!X4</f>
        <v>463</v>
      </c>
      <c r="Y9" s="147">
        <f>'Raccolta voti'!Y4</f>
        <v>334</v>
      </c>
      <c r="Z9" s="147">
        <f>'Raccolta voti'!Z4</f>
        <v>373</v>
      </c>
      <c r="AA9" s="147">
        <f>'Raccolta voti'!AA4</f>
        <v>504</v>
      </c>
    </row>
    <row r="10" spans="1:52" s="124" customFormat="1" ht="16.5" customHeight="1">
      <c r="A10" s="133"/>
      <c r="B10" s="134" t="s">
        <v>4</v>
      </c>
      <c r="C10" s="148">
        <f>'Raccolta voti'!C5</f>
        <v>37991</v>
      </c>
      <c r="D10" s="147">
        <f>'Raccolta voti'!D5</f>
        <v>950</v>
      </c>
      <c r="E10" s="147">
        <f>'Raccolta voti'!E5</f>
        <v>758</v>
      </c>
      <c r="F10" s="147">
        <f>'Raccolta voti'!F5</f>
        <v>723</v>
      </c>
      <c r="G10" s="147">
        <f>'Raccolta voti'!G5</f>
        <v>762</v>
      </c>
      <c r="H10" s="147">
        <f>'Raccolta voti'!H5</f>
        <v>693</v>
      </c>
      <c r="I10" s="147">
        <f>'Raccolta voti'!I5</f>
        <v>820</v>
      </c>
      <c r="J10" s="147">
        <f>'Raccolta voti'!J5</f>
        <v>734</v>
      </c>
      <c r="K10" s="147">
        <f>'Raccolta voti'!K5</f>
        <v>744</v>
      </c>
      <c r="L10" s="147">
        <f>'Raccolta voti'!L5</f>
        <v>937</v>
      </c>
      <c r="M10" s="147">
        <f>'Raccolta voti'!M5</f>
        <v>868</v>
      </c>
      <c r="N10" s="147">
        <f>'Raccolta voti'!N5</f>
        <v>852</v>
      </c>
      <c r="O10" s="147">
        <f>'Raccolta voti'!O5</f>
        <v>864</v>
      </c>
      <c r="P10" s="147">
        <f>'Raccolta voti'!P5</f>
        <v>760</v>
      </c>
      <c r="Q10" s="147">
        <f>'Raccolta voti'!Q5</f>
        <v>827</v>
      </c>
      <c r="R10" s="147">
        <f>'Raccolta voti'!R5</f>
        <v>748</v>
      </c>
      <c r="S10" s="147">
        <f>'Raccolta voti'!S5</f>
        <v>737</v>
      </c>
      <c r="T10" s="147">
        <f>'Raccolta voti'!T5</f>
        <v>694</v>
      </c>
      <c r="U10" s="147">
        <f>'Raccolta voti'!U5</f>
        <v>726</v>
      </c>
      <c r="V10" s="147">
        <f>'Raccolta voti'!V5</f>
        <v>764</v>
      </c>
      <c r="W10" s="147">
        <f>'Raccolta voti'!W5</f>
        <v>843</v>
      </c>
      <c r="X10" s="147">
        <f>'Raccolta voti'!X5</f>
        <v>884</v>
      </c>
      <c r="Y10" s="147">
        <f>'Raccolta voti'!Y5</f>
        <v>656</v>
      </c>
      <c r="Z10" s="147">
        <f>'Raccolta voti'!Z5</f>
        <v>713</v>
      </c>
      <c r="AA10" s="148">
        <f>'Raccolta voti'!AA5</f>
        <v>943</v>
      </c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</row>
    <row r="11" spans="1:52" s="124" customFormat="1" ht="16.5" customHeight="1">
      <c r="A11" s="133"/>
      <c r="B11" s="135"/>
      <c r="C11" s="150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</row>
    <row r="12" spans="1:27" s="124" customFormat="1" ht="16.5" customHeight="1">
      <c r="A12" s="126" t="s">
        <v>3</v>
      </c>
      <c r="B12" s="132" t="s">
        <v>1</v>
      </c>
      <c r="C12" s="147">
        <f>'Raccolta voti'!C6</f>
        <v>13454</v>
      </c>
      <c r="D12" s="147">
        <f>'Raccolta voti'!D6</f>
        <v>301</v>
      </c>
      <c r="E12" s="147">
        <f>'Raccolta voti'!E6</f>
        <v>209</v>
      </c>
      <c r="F12" s="147">
        <f>'Raccolta voti'!F6</f>
        <v>204</v>
      </c>
      <c r="G12" s="147">
        <f>'Raccolta voti'!G6</f>
        <v>262</v>
      </c>
      <c r="H12" s="147">
        <f>'Raccolta voti'!H6</f>
        <v>241</v>
      </c>
      <c r="I12" s="147">
        <f>'Raccolta voti'!I6</f>
        <v>299</v>
      </c>
      <c r="J12" s="147">
        <f>'Raccolta voti'!J6</f>
        <v>248</v>
      </c>
      <c r="K12" s="147">
        <f>'Raccolta voti'!K6</f>
        <v>279</v>
      </c>
      <c r="L12" s="147">
        <f>'Raccolta voti'!L6</f>
        <v>344</v>
      </c>
      <c r="M12" s="147">
        <f>'Raccolta voti'!M6</f>
        <v>319</v>
      </c>
      <c r="N12" s="147">
        <f>'Raccolta voti'!N6</f>
        <v>299</v>
      </c>
      <c r="O12" s="147">
        <f>'Raccolta voti'!O6</f>
        <v>294</v>
      </c>
      <c r="P12" s="147">
        <f>'Raccolta voti'!P6</f>
        <v>225</v>
      </c>
      <c r="Q12" s="147">
        <f>'Raccolta voti'!Q6</f>
        <v>289</v>
      </c>
      <c r="R12" s="147">
        <f>'Raccolta voti'!R6</f>
        <v>256</v>
      </c>
      <c r="S12" s="147">
        <f>'Raccolta voti'!S6</f>
        <v>257</v>
      </c>
      <c r="T12" s="147">
        <f>'Raccolta voti'!T6</f>
        <v>245</v>
      </c>
      <c r="U12" s="147">
        <f>'Raccolta voti'!U6</f>
        <v>253</v>
      </c>
      <c r="V12" s="147">
        <f>'Raccolta voti'!V6</f>
        <v>272</v>
      </c>
      <c r="W12" s="147">
        <f>'Raccolta voti'!W6</f>
        <v>312</v>
      </c>
      <c r="X12" s="147">
        <f>'Raccolta voti'!X6</f>
        <v>321</v>
      </c>
      <c r="Y12" s="147">
        <f>'Raccolta voti'!Y6</f>
        <v>254</v>
      </c>
      <c r="Z12" s="147">
        <f>'Raccolta voti'!Z6</f>
        <v>282</v>
      </c>
      <c r="AA12" s="147">
        <f>'Raccolta voti'!AA6</f>
        <v>348</v>
      </c>
    </row>
    <row r="13" spans="1:27" s="124" customFormat="1" ht="16.5" customHeight="1">
      <c r="A13" s="130"/>
      <c r="B13" s="132" t="s">
        <v>2</v>
      </c>
      <c r="C13" s="147">
        <f>'Raccolta voti'!C7</f>
        <v>14905</v>
      </c>
      <c r="D13" s="147">
        <f>'Raccolta voti'!D7</f>
        <v>347</v>
      </c>
      <c r="E13" s="147">
        <f>'Raccolta voti'!E7</f>
        <v>263</v>
      </c>
      <c r="F13" s="147">
        <f>'Raccolta voti'!F7</f>
        <v>210</v>
      </c>
      <c r="G13" s="147">
        <f>'Raccolta voti'!G7</f>
        <v>308</v>
      </c>
      <c r="H13" s="147">
        <f>'Raccolta voti'!H7</f>
        <v>261</v>
      </c>
      <c r="I13" s="147">
        <f>'Raccolta voti'!I7</f>
        <v>321</v>
      </c>
      <c r="J13" s="147">
        <f>'Raccolta voti'!J7</f>
        <v>302</v>
      </c>
      <c r="K13" s="147">
        <f>'Raccolta voti'!K7</f>
        <v>285</v>
      </c>
      <c r="L13" s="147">
        <f>'Raccolta voti'!L7</f>
        <v>369</v>
      </c>
      <c r="M13" s="147">
        <f>'Raccolta voti'!M7</f>
        <v>347</v>
      </c>
      <c r="N13" s="147">
        <f>'Raccolta voti'!N7</f>
        <v>337</v>
      </c>
      <c r="O13" s="147">
        <f>'Raccolta voti'!O7</f>
        <v>330</v>
      </c>
      <c r="P13" s="147">
        <f>'Raccolta voti'!P7</f>
        <v>308</v>
      </c>
      <c r="Q13" s="147">
        <f>'Raccolta voti'!Q7</f>
        <v>351</v>
      </c>
      <c r="R13" s="147">
        <f>'Raccolta voti'!R7</f>
        <v>282</v>
      </c>
      <c r="S13" s="147">
        <f>'Raccolta voti'!S7</f>
        <v>325</v>
      </c>
      <c r="T13" s="147">
        <f>'Raccolta voti'!T7</f>
        <v>290</v>
      </c>
      <c r="U13" s="147">
        <f>'Raccolta voti'!U7</f>
        <v>286</v>
      </c>
      <c r="V13" s="147">
        <f>'Raccolta voti'!V7</f>
        <v>293</v>
      </c>
      <c r="W13" s="147">
        <f>'Raccolta voti'!W7</f>
        <v>362</v>
      </c>
      <c r="X13" s="147">
        <f>'Raccolta voti'!X7</f>
        <v>345</v>
      </c>
      <c r="Y13" s="147">
        <f>'Raccolta voti'!Y7</f>
        <v>250</v>
      </c>
      <c r="Z13" s="147">
        <f>'Raccolta voti'!Z7</f>
        <v>295</v>
      </c>
      <c r="AA13" s="147">
        <f>'Raccolta voti'!AA7</f>
        <v>399</v>
      </c>
    </row>
    <row r="14" spans="1:53" s="124" customFormat="1" ht="16.5" customHeight="1">
      <c r="A14" s="130"/>
      <c r="B14" s="134" t="s">
        <v>4</v>
      </c>
      <c r="C14" s="148">
        <f>'Raccolta voti'!C8</f>
        <v>28359</v>
      </c>
      <c r="D14" s="147">
        <f>'Raccolta voti'!D8</f>
        <v>648</v>
      </c>
      <c r="E14" s="147">
        <f>'Raccolta voti'!E8</f>
        <v>472</v>
      </c>
      <c r="F14" s="147">
        <f>'Raccolta voti'!F8</f>
        <v>414</v>
      </c>
      <c r="G14" s="147">
        <f>'Raccolta voti'!G8</f>
        <v>570</v>
      </c>
      <c r="H14" s="147">
        <f>'Raccolta voti'!H8</f>
        <v>502</v>
      </c>
      <c r="I14" s="147">
        <f>'Raccolta voti'!I8</f>
        <v>620</v>
      </c>
      <c r="J14" s="147">
        <f>'Raccolta voti'!J8</f>
        <v>550</v>
      </c>
      <c r="K14" s="147">
        <f>'Raccolta voti'!K8</f>
        <v>564</v>
      </c>
      <c r="L14" s="147">
        <f>'Raccolta voti'!L8</f>
        <v>713</v>
      </c>
      <c r="M14" s="147">
        <f>'Raccolta voti'!M8</f>
        <v>666</v>
      </c>
      <c r="N14" s="147">
        <f>'Raccolta voti'!N8</f>
        <v>636</v>
      </c>
      <c r="O14" s="147">
        <f>'Raccolta voti'!O8</f>
        <v>624</v>
      </c>
      <c r="P14" s="147">
        <f>'Raccolta voti'!P8</f>
        <v>533</v>
      </c>
      <c r="Q14" s="147">
        <f>'Raccolta voti'!Q8</f>
        <v>640</v>
      </c>
      <c r="R14" s="147">
        <f>'Raccolta voti'!R8</f>
        <v>538</v>
      </c>
      <c r="S14" s="147">
        <f>'Raccolta voti'!S8</f>
        <v>582</v>
      </c>
      <c r="T14" s="147">
        <f>'Raccolta voti'!T8</f>
        <v>535</v>
      </c>
      <c r="U14" s="147">
        <f>'Raccolta voti'!U8</f>
        <v>539</v>
      </c>
      <c r="V14" s="147">
        <f>'Raccolta voti'!V8</f>
        <v>565</v>
      </c>
      <c r="W14" s="147">
        <f>'Raccolta voti'!W8</f>
        <v>674</v>
      </c>
      <c r="X14" s="147">
        <f>'Raccolta voti'!X8</f>
        <v>666</v>
      </c>
      <c r="Y14" s="147">
        <f>'Raccolta voti'!Y8</f>
        <v>504</v>
      </c>
      <c r="Z14" s="147">
        <f>'Raccolta voti'!Z8</f>
        <v>577</v>
      </c>
      <c r="AA14" s="148">
        <f>'Raccolta voti'!AA8</f>
        <v>747</v>
      </c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</row>
    <row r="15" spans="1:27" s="124" customFormat="1" ht="16.5" customHeight="1">
      <c r="A15" s="130"/>
      <c r="B15" s="132" t="s">
        <v>13</v>
      </c>
      <c r="C15" s="147">
        <f>'Raccolta voti'!C9</f>
        <v>3</v>
      </c>
      <c r="D15" s="147">
        <f>'Raccolta voti'!D9</f>
        <v>0</v>
      </c>
      <c r="E15" s="147">
        <f>'Raccolta voti'!E9</f>
        <v>0</v>
      </c>
      <c r="F15" s="147">
        <f>'Raccolta voti'!F9</f>
        <v>0</v>
      </c>
      <c r="G15" s="147">
        <f>'Raccolta voti'!G9</f>
        <v>0</v>
      </c>
      <c r="H15" s="147">
        <f>'Raccolta voti'!H9</f>
        <v>0</v>
      </c>
      <c r="I15" s="147">
        <f>'Raccolta voti'!I9</f>
        <v>0</v>
      </c>
      <c r="J15" s="147">
        <f>'Raccolta voti'!J9</f>
        <v>0</v>
      </c>
      <c r="K15" s="147">
        <f>'Raccolta voti'!K9</f>
        <v>0</v>
      </c>
      <c r="L15" s="147">
        <f>'Raccolta voti'!L9</f>
        <v>0</v>
      </c>
      <c r="M15" s="147">
        <f>'Raccolta voti'!M9</f>
        <v>0</v>
      </c>
      <c r="N15" s="147">
        <f>'Raccolta voti'!N9</f>
        <v>0</v>
      </c>
      <c r="O15" s="147">
        <f>'Raccolta voti'!O9</f>
        <v>0</v>
      </c>
      <c r="P15" s="147">
        <f>'Raccolta voti'!P9</f>
        <v>0</v>
      </c>
      <c r="Q15" s="147">
        <f>'Raccolta voti'!Q9</f>
        <v>0</v>
      </c>
      <c r="R15" s="147">
        <f>'Raccolta voti'!R9</f>
        <v>0</v>
      </c>
      <c r="S15" s="147">
        <f>'Raccolta voti'!S9</f>
        <v>3</v>
      </c>
      <c r="T15" s="147">
        <f>'Raccolta voti'!T9</f>
        <v>0</v>
      </c>
      <c r="U15" s="147">
        <f>'Raccolta voti'!U9</f>
        <v>0</v>
      </c>
      <c r="V15" s="147">
        <f>'Raccolta voti'!V9</f>
        <v>0</v>
      </c>
      <c r="W15" s="147">
        <f>'Raccolta voti'!W9</f>
        <v>0</v>
      </c>
      <c r="X15" s="147">
        <f>'Raccolta voti'!X9</f>
        <v>0</v>
      </c>
      <c r="Y15" s="147">
        <f>'Raccolta voti'!Y9</f>
        <v>0</v>
      </c>
      <c r="Z15" s="147">
        <f>'Raccolta voti'!Z9</f>
        <v>0</v>
      </c>
      <c r="AA15" s="147">
        <f>'Raccolta voti'!AA9</f>
        <v>0</v>
      </c>
    </row>
    <row r="16" spans="1:27" s="124" customFormat="1" ht="16.5" customHeight="1">
      <c r="A16" s="130"/>
      <c r="B16" s="132" t="s">
        <v>14</v>
      </c>
      <c r="C16" s="147">
        <f>'Raccolta voti'!C10</f>
        <v>554</v>
      </c>
      <c r="D16" s="147">
        <f>'Raccolta voti'!D10</f>
        <v>8</v>
      </c>
      <c r="E16" s="147">
        <f>'Raccolta voti'!E10</f>
        <v>6</v>
      </c>
      <c r="F16" s="147">
        <f>'Raccolta voti'!F10</f>
        <v>10</v>
      </c>
      <c r="G16" s="147">
        <f>'Raccolta voti'!G10</f>
        <v>6</v>
      </c>
      <c r="H16" s="147">
        <f>'Raccolta voti'!H10</f>
        <v>8</v>
      </c>
      <c r="I16" s="147">
        <f>'Raccolta voti'!I10</f>
        <v>15</v>
      </c>
      <c r="J16" s="147">
        <f>'Raccolta voti'!J10</f>
        <v>9</v>
      </c>
      <c r="K16" s="147">
        <f>'Raccolta voti'!K10</f>
        <v>11</v>
      </c>
      <c r="L16" s="147">
        <f>'Raccolta voti'!L10</f>
        <v>19</v>
      </c>
      <c r="M16" s="147">
        <f>'Raccolta voti'!M10</f>
        <v>10</v>
      </c>
      <c r="N16" s="147">
        <f>'Raccolta voti'!N10</f>
        <v>13</v>
      </c>
      <c r="O16" s="147">
        <f>'Raccolta voti'!O10</f>
        <v>12</v>
      </c>
      <c r="P16" s="147">
        <f>'Raccolta voti'!P10</f>
        <v>4</v>
      </c>
      <c r="Q16" s="147">
        <f>'Raccolta voti'!Q10</f>
        <v>20</v>
      </c>
      <c r="R16" s="147">
        <f>'Raccolta voti'!R10</f>
        <v>7</v>
      </c>
      <c r="S16" s="147">
        <f>'Raccolta voti'!S10</f>
        <v>20</v>
      </c>
      <c r="T16" s="147">
        <f>'Raccolta voti'!T10</f>
        <v>8</v>
      </c>
      <c r="U16" s="147">
        <f>'Raccolta voti'!U10</f>
        <v>20</v>
      </c>
      <c r="V16" s="147">
        <f>'Raccolta voti'!V10</f>
        <v>13</v>
      </c>
      <c r="W16" s="147">
        <f>'Raccolta voti'!W10</f>
        <v>10</v>
      </c>
      <c r="X16" s="147">
        <f>'Raccolta voti'!X10</f>
        <v>9</v>
      </c>
      <c r="Y16" s="147">
        <f>'Raccolta voti'!Y10</f>
        <v>12</v>
      </c>
      <c r="Z16" s="147">
        <f>'Raccolta voti'!Z10</f>
        <v>7</v>
      </c>
      <c r="AA16" s="147">
        <f>'Raccolta voti'!AA10</f>
        <v>16</v>
      </c>
    </row>
    <row r="17" spans="1:27" s="124" customFormat="1" ht="16.5" customHeight="1">
      <c r="A17" s="130"/>
      <c r="B17" s="132" t="s">
        <v>15</v>
      </c>
      <c r="C17" s="147">
        <f>'Raccolta voti'!C11</f>
        <v>1134</v>
      </c>
      <c r="D17" s="147">
        <f>'Raccolta voti'!D11</f>
        <v>19</v>
      </c>
      <c r="E17" s="147">
        <f>'Raccolta voti'!E11</f>
        <v>15</v>
      </c>
      <c r="F17" s="147">
        <f>'Raccolta voti'!F11</f>
        <v>22</v>
      </c>
      <c r="G17" s="147">
        <f>'Raccolta voti'!G11</f>
        <v>16</v>
      </c>
      <c r="H17" s="147">
        <f>'Raccolta voti'!H11</f>
        <v>27</v>
      </c>
      <c r="I17" s="147">
        <f>'Raccolta voti'!I11</f>
        <v>22</v>
      </c>
      <c r="J17" s="147">
        <f>'Raccolta voti'!J11</f>
        <v>11</v>
      </c>
      <c r="K17" s="147">
        <f>'Raccolta voti'!K11</f>
        <v>18</v>
      </c>
      <c r="L17" s="147">
        <f>'Raccolta voti'!L11</f>
        <v>35</v>
      </c>
      <c r="M17" s="147">
        <f>'Raccolta voti'!M11</f>
        <v>13</v>
      </c>
      <c r="N17" s="147">
        <f>'Raccolta voti'!N11</f>
        <v>25</v>
      </c>
      <c r="O17" s="147">
        <f>'Raccolta voti'!O11</f>
        <v>23</v>
      </c>
      <c r="P17" s="147">
        <f>'Raccolta voti'!P11</f>
        <v>13</v>
      </c>
      <c r="Q17" s="147">
        <f>'Raccolta voti'!Q11</f>
        <v>21</v>
      </c>
      <c r="R17" s="147">
        <f>'Raccolta voti'!R11</f>
        <v>18</v>
      </c>
      <c r="S17" s="147">
        <f>'Raccolta voti'!S11</f>
        <v>14</v>
      </c>
      <c r="T17" s="147">
        <f>'Raccolta voti'!T11</f>
        <v>17</v>
      </c>
      <c r="U17" s="147">
        <f>'Raccolta voti'!U11</f>
        <v>21</v>
      </c>
      <c r="V17" s="147">
        <f>'Raccolta voti'!V11</f>
        <v>20</v>
      </c>
      <c r="W17" s="147">
        <f>'Raccolta voti'!W11</f>
        <v>27</v>
      </c>
      <c r="X17" s="147">
        <f>'Raccolta voti'!X11</f>
        <v>21</v>
      </c>
      <c r="Y17" s="147">
        <f>'Raccolta voti'!Y11</f>
        <v>19</v>
      </c>
      <c r="Z17" s="147">
        <f>'Raccolta voti'!Z11</f>
        <v>27</v>
      </c>
      <c r="AA17" s="147">
        <f>'Raccolta voti'!AA11</f>
        <v>43</v>
      </c>
    </row>
    <row r="18" spans="1:27" s="124" customFormat="1" ht="16.5" customHeight="1">
      <c r="A18" s="130"/>
      <c r="B18" s="136" t="s">
        <v>16</v>
      </c>
      <c r="C18" s="147">
        <f>'Raccolta voti'!C12</f>
        <v>1691</v>
      </c>
      <c r="D18" s="147">
        <f>'Raccolta voti'!D12</f>
        <v>27</v>
      </c>
      <c r="E18" s="147">
        <f>'Raccolta voti'!E12</f>
        <v>21</v>
      </c>
      <c r="F18" s="147">
        <f>'Raccolta voti'!F12</f>
        <v>32</v>
      </c>
      <c r="G18" s="147">
        <f>'Raccolta voti'!G12</f>
        <v>22</v>
      </c>
      <c r="H18" s="147">
        <f>'Raccolta voti'!H12</f>
        <v>35</v>
      </c>
      <c r="I18" s="147">
        <f>'Raccolta voti'!I12</f>
        <v>37</v>
      </c>
      <c r="J18" s="147">
        <f>'Raccolta voti'!J12</f>
        <v>20</v>
      </c>
      <c r="K18" s="147">
        <f>'Raccolta voti'!K12</f>
        <v>29</v>
      </c>
      <c r="L18" s="147">
        <f>'Raccolta voti'!L12</f>
        <v>54</v>
      </c>
      <c r="M18" s="147">
        <f>'Raccolta voti'!M12</f>
        <v>23</v>
      </c>
      <c r="N18" s="147">
        <f>'Raccolta voti'!N12</f>
        <v>38</v>
      </c>
      <c r="O18" s="147">
        <f>'Raccolta voti'!O12</f>
        <v>35</v>
      </c>
      <c r="P18" s="147">
        <f>'Raccolta voti'!P12</f>
        <v>17</v>
      </c>
      <c r="Q18" s="147">
        <f>'Raccolta voti'!Q12</f>
        <v>41</v>
      </c>
      <c r="R18" s="147">
        <f>'Raccolta voti'!R12</f>
        <v>25</v>
      </c>
      <c r="S18" s="147">
        <f>'Raccolta voti'!S12</f>
        <v>37</v>
      </c>
      <c r="T18" s="147">
        <f>'Raccolta voti'!T12</f>
        <v>25</v>
      </c>
      <c r="U18" s="147">
        <f>'Raccolta voti'!U12</f>
        <v>41</v>
      </c>
      <c r="V18" s="147">
        <f>'Raccolta voti'!V12</f>
        <v>33</v>
      </c>
      <c r="W18" s="147">
        <f>'Raccolta voti'!W12</f>
        <v>37</v>
      </c>
      <c r="X18" s="147">
        <f>'Raccolta voti'!X12</f>
        <v>30</v>
      </c>
      <c r="Y18" s="147">
        <f>'Raccolta voti'!Y12</f>
        <v>31</v>
      </c>
      <c r="Z18" s="147">
        <f>'Raccolta voti'!Z12</f>
        <v>34</v>
      </c>
      <c r="AA18" s="147">
        <f>'Raccolta voti'!AA12</f>
        <v>59</v>
      </c>
    </row>
    <row r="19" spans="1:27" s="124" customFormat="1" ht="16.5" customHeight="1">
      <c r="A19" s="130"/>
      <c r="B19" s="136" t="s">
        <v>11</v>
      </c>
      <c r="C19" s="147">
        <f>'Raccolta voti'!C13</f>
        <v>26668</v>
      </c>
      <c r="D19" s="147">
        <f>'Raccolta voti'!D13</f>
        <v>621</v>
      </c>
      <c r="E19" s="147">
        <f>'Raccolta voti'!E13</f>
        <v>451</v>
      </c>
      <c r="F19" s="147">
        <f>'Raccolta voti'!F13</f>
        <v>382</v>
      </c>
      <c r="G19" s="147">
        <f>'Raccolta voti'!G13</f>
        <v>548</v>
      </c>
      <c r="H19" s="147">
        <f>'Raccolta voti'!H13</f>
        <v>467</v>
      </c>
      <c r="I19" s="147">
        <f>'Raccolta voti'!I13</f>
        <v>583</v>
      </c>
      <c r="J19" s="147">
        <f>'Raccolta voti'!J13</f>
        <v>530</v>
      </c>
      <c r="K19" s="147">
        <f>'Raccolta voti'!K13</f>
        <v>535</v>
      </c>
      <c r="L19" s="147">
        <f>'Raccolta voti'!L13</f>
        <v>659</v>
      </c>
      <c r="M19" s="147">
        <f>'Raccolta voti'!M13</f>
        <v>643</v>
      </c>
      <c r="N19" s="147">
        <f>'Raccolta voti'!N13</f>
        <v>598</v>
      </c>
      <c r="O19" s="147">
        <f>'Raccolta voti'!O13</f>
        <v>589</v>
      </c>
      <c r="P19" s="147">
        <f>'Raccolta voti'!P13</f>
        <v>516</v>
      </c>
      <c r="Q19" s="147">
        <f>'Raccolta voti'!Q13</f>
        <v>599</v>
      </c>
      <c r="R19" s="147">
        <f>'Raccolta voti'!R13</f>
        <v>513</v>
      </c>
      <c r="S19" s="147">
        <f>'Raccolta voti'!S13</f>
        <v>545</v>
      </c>
      <c r="T19" s="147">
        <f>'Raccolta voti'!T13</f>
        <v>510</v>
      </c>
      <c r="U19" s="147">
        <f>'Raccolta voti'!U13</f>
        <v>498</v>
      </c>
      <c r="V19" s="147">
        <f>'Raccolta voti'!V13</f>
        <v>532</v>
      </c>
      <c r="W19" s="147">
        <f>'Raccolta voti'!W13</f>
        <v>637</v>
      </c>
      <c r="X19" s="147">
        <f>'Raccolta voti'!X13</f>
        <v>636</v>
      </c>
      <c r="Y19" s="147">
        <f>'Raccolta voti'!Y13</f>
        <v>473</v>
      </c>
      <c r="Z19" s="147">
        <f>'Raccolta voti'!Z13</f>
        <v>543</v>
      </c>
      <c r="AA19" s="147">
        <f>'Raccolta voti'!AA13</f>
        <v>688</v>
      </c>
    </row>
    <row r="20" spans="1:27" s="124" customFormat="1" ht="16.5" customHeight="1">
      <c r="A20" s="130"/>
      <c r="B20" s="137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</row>
    <row r="21" spans="1:27" s="124" customFormat="1" ht="16.5" customHeight="1">
      <c r="A21" s="138" t="s">
        <v>5</v>
      </c>
      <c r="B21" s="137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</row>
    <row r="22" spans="1:27" s="124" customFormat="1" ht="16.5" customHeight="1">
      <c r="A22" s="126">
        <f>'Raccolta voti'!A15</f>
        <v>1</v>
      </c>
      <c r="B22" s="126" t="str">
        <f>'Raccolta voti'!B15</f>
        <v>Lega Nord</v>
      </c>
      <c r="C22" s="147">
        <f>'Raccolta voti'!C15</f>
        <v>3123</v>
      </c>
      <c r="D22" s="147">
        <f>'Raccolta voti'!D15</f>
        <v>60</v>
      </c>
      <c r="E22" s="147">
        <f>'Raccolta voti'!E15</f>
        <v>45</v>
      </c>
      <c r="F22" s="147">
        <f>'Raccolta voti'!F15</f>
        <v>45</v>
      </c>
      <c r="G22" s="147">
        <f>'Raccolta voti'!G15</f>
        <v>51</v>
      </c>
      <c r="H22" s="147">
        <f>'Raccolta voti'!H15</f>
        <v>57</v>
      </c>
      <c r="I22" s="147">
        <f>'Raccolta voti'!I15</f>
        <v>62</v>
      </c>
      <c r="J22" s="147">
        <f>'Raccolta voti'!J15</f>
        <v>53</v>
      </c>
      <c r="K22" s="147">
        <f>'Raccolta voti'!K15</f>
        <v>60</v>
      </c>
      <c r="L22" s="147">
        <f>'Raccolta voti'!L15</f>
        <v>79</v>
      </c>
      <c r="M22" s="147">
        <f>'Raccolta voti'!M15</f>
        <v>85</v>
      </c>
      <c r="N22" s="147">
        <f>'Raccolta voti'!N15</f>
        <v>86</v>
      </c>
      <c r="O22" s="147">
        <f>'Raccolta voti'!O15</f>
        <v>61</v>
      </c>
      <c r="P22" s="147">
        <f>'Raccolta voti'!P15</f>
        <v>45</v>
      </c>
      <c r="Q22" s="147">
        <f>'Raccolta voti'!Q15</f>
        <v>70</v>
      </c>
      <c r="R22" s="147">
        <f>'Raccolta voti'!R15</f>
        <v>51</v>
      </c>
      <c r="S22" s="147">
        <f>'Raccolta voti'!S15</f>
        <v>54</v>
      </c>
      <c r="T22" s="147">
        <f>'Raccolta voti'!T15</f>
        <v>72</v>
      </c>
      <c r="U22" s="147">
        <f>'Raccolta voti'!U15</f>
        <v>65</v>
      </c>
      <c r="V22" s="147">
        <f>'Raccolta voti'!V15</f>
        <v>45</v>
      </c>
      <c r="W22" s="147">
        <f>'Raccolta voti'!W15</f>
        <v>73</v>
      </c>
      <c r="X22" s="147">
        <f>'Raccolta voti'!X15</f>
        <v>95</v>
      </c>
      <c r="Y22" s="147">
        <f>'Raccolta voti'!Y15</f>
        <v>76</v>
      </c>
      <c r="Z22" s="147">
        <f>'Raccolta voti'!Z15</f>
        <v>74</v>
      </c>
      <c r="AA22" s="147">
        <f>'Raccolta voti'!AA15</f>
        <v>89</v>
      </c>
    </row>
    <row r="23" spans="1:27" s="124" customFormat="1" ht="16.5" customHeight="1">
      <c r="A23" s="126">
        <f>'Raccolta voti'!A16</f>
        <v>2</v>
      </c>
      <c r="B23" s="126" t="str">
        <f>'Raccolta voti'!B16</f>
        <v>LD  - con Melchiorre</v>
      </c>
      <c r="C23" s="147">
        <f>'Raccolta voti'!C16</f>
        <v>21</v>
      </c>
      <c r="D23" s="147">
        <f>'Raccolta voti'!D16</f>
        <v>0</v>
      </c>
      <c r="E23" s="147">
        <f>'Raccolta voti'!E16</f>
        <v>0</v>
      </c>
      <c r="F23" s="147">
        <f>'Raccolta voti'!F16</f>
        <v>0</v>
      </c>
      <c r="G23" s="147">
        <f>'Raccolta voti'!G16</f>
        <v>1</v>
      </c>
      <c r="H23" s="147">
        <f>'Raccolta voti'!H16</f>
        <v>1</v>
      </c>
      <c r="I23" s="147">
        <f>'Raccolta voti'!I16</f>
        <v>1</v>
      </c>
      <c r="J23" s="147">
        <f>'Raccolta voti'!J16</f>
        <v>0</v>
      </c>
      <c r="K23" s="147">
        <f>'Raccolta voti'!K16</f>
        <v>0</v>
      </c>
      <c r="L23" s="147">
        <f>'Raccolta voti'!L16</f>
        <v>0</v>
      </c>
      <c r="M23" s="147">
        <f>'Raccolta voti'!M16</f>
        <v>0</v>
      </c>
      <c r="N23" s="147">
        <f>'Raccolta voti'!N16</f>
        <v>1</v>
      </c>
      <c r="O23" s="147">
        <f>'Raccolta voti'!O16</f>
        <v>2</v>
      </c>
      <c r="P23" s="147">
        <f>'Raccolta voti'!P16</f>
        <v>3</v>
      </c>
      <c r="Q23" s="147">
        <f>'Raccolta voti'!Q16</f>
        <v>0</v>
      </c>
      <c r="R23" s="147">
        <f>'Raccolta voti'!R16</f>
        <v>0</v>
      </c>
      <c r="S23" s="147">
        <f>'Raccolta voti'!S16</f>
        <v>2</v>
      </c>
      <c r="T23" s="147">
        <f>'Raccolta voti'!T16</f>
        <v>0</v>
      </c>
      <c r="U23" s="147">
        <f>'Raccolta voti'!U16</f>
        <v>0</v>
      </c>
      <c r="V23" s="147">
        <f>'Raccolta voti'!V16</f>
        <v>0</v>
      </c>
      <c r="W23" s="147">
        <f>'Raccolta voti'!W16</f>
        <v>1</v>
      </c>
      <c r="X23" s="147">
        <f>'Raccolta voti'!X16</f>
        <v>0</v>
      </c>
      <c r="Y23" s="147">
        <f>'Raccolta voti'!Y16</f>
        <v>0</v>
      </c>
      <c r="Z23" s="147">
        <f>'Raccolta voti'!Z16</f>
        <v>1</v>
      </c>
      <c r="AA23" s="147">
        <f>'Raccolta voti'!AA16</f>
        <v>2</v>
      </c>
    </row>
    <row r="24" spans="1:27" s="124" customFormat="1" ht="16.5" customHeight="1">
      <c r="A24" s="126">
        <f>'Raccolta voti'!A17</f>
        <v>3</v>
      </c>
      <c r="B24" s="126" t="str">
        <f>'Raccolta voti'!B17</f>
        <v>Il Popolo della Libertà</v>
      </c>
      <c r="C24" s="147">
        <f>'Raccolta voti'!C17</f>
        <v>10704</v>
      </c>
      <c r="D24" s="147">
        <f>'Raccolta voti'!D17</f>
        <v>285</v>
      </c>
      <c r="E24" s="147">
        <f>'Raccolta voti'!E17</f>
        <v>218</v>
      </c>
      <c r="F24" s="147">
        <f>'Raccolta voti'!F17</f>
        <v>163</v>
      </c>
      <c r="G24" s="147">
        <f>'Raccolta voti'!G17</f>
        <v>224</v>
      </c>
      <c r="H24" s="147">
        <f>'Raccolta voti'!H17</f>
        <v>171</v>
      </c>
      <c r="I24" s="147">
        <f>'Raccolta voti'!I17</f>
        <v>203</v>
      </c>
      <c r="J24" s="147">
        <f>'Raccolta voti'!J17</f>
        <v>206</v>
      </c>
      <c r="K24" s="147">
        <f>'Raccolta voti'!K17</f>
        <v>205</v>
      </c>
      <c r="L24" s="147">
        <f>'Raccolta voti'!L17</f>
        <v>288</v>
      </c>
      <c r="M24" s="147">
        <f>'Raccolta voti'!M17</f>
        <v>261</v>
      </c>
      <c r="N24" s="147">
        <f>'Raccolta voti'!N17</f>
        <v>251</v>
      </c>
      <c r="O24" s="147">
        <f>'Raccolta voti'!O17</f>
        <v>245</v>
      </c>
      <c r="P24" s="147">
        <f>'Raccolta voti'!P17</f>
        <v>255</v>
      </c>
      <c r="Q24" s="147">
        <f>'Raccolta voti'!Q17</f>
        <v>250</v>
      </c>
      <c r="R24" s="147">
        <f>'Raccolta voti'!R17</f>
        <v>197</v>
      </c>
      <c r="S24" s="147">
        <f>'Raccolta voti'!S17</f>
        <v>223</v>
      </c>
      <c r="T24" s="147">
        <f>'Raccolta voti'!T17</f>
        <v>227</v>
      </c>
      <c r="U24" s="147">
        <f>'Raccolta voti'!U17</f>
        <v>195</v>
      </c>
      <c r="V24" s="147">
        <f>'Raccolta voti'!V17</f>
        <v>223</v>
      </c>
      <c r="W24" s="147">
        <f>'Raccolta voti'!W17</f>
        <v>271</v>
      </c>
      <c r="X24" s="147">
        <f>'Raccolta voti'!X17</f>
        <v>239</v>
      </c>
      <c r="Y24" s="147">
        <f>'Raccolta voti'!Y17</f>
        <v>186</v>
      </c>
      <c r="Z24" s="147">
        <f>'Raccolta voti'!Z17</f>
        <v>222</v>
      </c>
      <c r="AA24" s="147">
        <f>'Raccolta voti'!AA17</f>
        <v>278</v>
      </c>
    </row>
    <row r="25" spans="1:27" s="124" customFormat="1" ht="16.5" customHeight="1">
      <c r="A25" s="126">
        <f>'Raccolta voti'!A18</f>
        <v>4</v>
      </c>
      <c r="B25" s="126" t="str">
        <f>'Raccolta voti'!B18</f>
        <v>Vallee d'Aoste</v>
      </c>
      <c r="C25" s="147">
        <f>'Raccolta voti'!C18</f>
        <v>49</v>
      </c>
      <c r="D25" s="147">
        <f>'Raccolta voti'!D18</f>
        <v>2</v>
      </c>
      <c r="E25" s="147">
        <f>'Raccolta voti'!E18</f>
        <v>0</v>
      </c>
      <c r="F25" s="147">
        <f>'Raccolta voti'!F18</f>
        <v>0</v>
      </c>
      <c r="G25" s="147">
        <f>'Raccolta voti'!G18</f>
        <v>2</v>
      </c>
      <c r="H25" s="147">
        <f>'Raccolta voti'!H18</f>
        <v>1</v>
      </c>
      <c r="I25" s="147">
        <f>'Raccolta voti'!I18</f>
        <v>0</v>
      </c>
      <c r="J25" s="147">
        <f>'Raccolta voti'!J18</f>
        <v>2</v>
      </c>
      <c r="K25" s="147">
        <f>'Raccolta voti'!K18</f>
        <v>4</v>
      </c>
      <c r="L25" s="147">
        <f>'Raccolta voti'!L18</f>
        <v>3</v>
      </c>
      <c r="M25" s="147">
        <f>'Raccolta voti'!M18</f>
        <v>0</v>
      </c>
      <c r="N25" s="147">
        <f>'Raccolta voti'!N18</f>
        <v>1</v>
      </c>
      <c r="O25" s="147">
        <f>'Raccolta voti'!O18</f>
        <v>0</v>
      </c>
      <c r="P25" s="147">
        <f>'Raccolta voti'!P18</f>
        <v>0</v>
      </c>
      <c r="Q25" s="147">
        <f>'Raccolta voti'!Q18</f>
        <v>2</v>
      </c>
      <c r="R25" s="147">
        <f>'Raccolta voti'!R18</f>
        <v>0</v>
      </c>
      <c r="S25" s="147">
        <f>'Raccolta voti'!S18</f>
        <v>1</v>
      </c>
      <c r="T25" s="147">
        <f>'Raccolta voti'!T18</f>
        <v>2</v>
      </c>
      <c r="U25" s="147">
        <f>'Raccolta voti'!U18</f>
        <v>0</v>
      </c>
      <c r="V25" s="147">
        <f>'Raccolta voti'!V18</f>
        <v>4</v>
      </c>
      <c r="W25" s="147">
        <f>'Raccolta voti'!W18</f>
        <v>1</v>
      </c>
      <c r="X25" s="147">
        <f>'Raccolta voti'!X18</f>
        <v>1</v>
      </c>
      <c r="Y25" s="147">
        <f>'Raccolta voti'!Y18</f>
        <v>0</v>
      </c>
      <c r="Z25" s="147">
        <f>'Raccolta voti'!Z18</f>
        <v>1</v>
      </c>
      <c r="AA25" s="147">
        <f>'Raccolta voti'!AA18</f>
        <v>1</v>
      </c>
    </row>
    <row r="26" spans="1:27" s="124" customFormat="1" ht="16.5" customHeight="1">
      <c r="A26" s="126">
        <f>'Raccolta voti'!A19</f>
        <v>5</v>
      </c>
      <c r="B26" s="126" t="str">
        <f>'Raccolta voti'!B19</f>
        <v>Partito Comunista dei lavoratori</v>
      </c>
      <c r="C26" s="147">
        <f>'Raccolta voti'!C19</f>
        <v>162</v>
      </c>
      <c r="D26" s="147">
        <f>'Raccolta voti'!D19</f>
        <v>2</v>
      </c>
      <c r="E26" s="147">
        <f>'Raccolta voti'!E19</f>
        <v>3</v>
      </c>
      <c r="F26" s="147">
        <f>'Raccolta voti'!F19</f>
        <v>1</v>
      </c>
      <c r="G26" s="147">
        <f>'Raccolta voti'!G19</f>
        <v>1</v>
      </c>
      <c r="H26" s="147">
        <f>'Raccolta voti'!H19</f>
        <v>1</v>
      </c>
      <c r="I26" s="147">
        <f>'Raccolta voti'!I19</f>
        <v>3</v>
      </c>
      <c r="J26" s="147">
        <f>'Raccolta voti'!J19</f>
        <v>6</v>
      </c>
      <c r="K26" s="147">
        <f>'Raccolta voti'!K19</f>
        <v>1</v>
      </c>
      <c r="L26" s="147">
        <f>'Raccolta voti'!L19</f>
        <v>3</v>
      </c>
      <c r="M26" s="147">
        <f>'Raccolta voti'!M19</f>
        <v>0</v>
      </c>
      <c r="N26" s="147">
        <f>'Raccolta voti'!N19</f>
        <v>6</v>
      </c>
      <c r="O26" s="147">
        <f>'Raccolta voti'!O19</f>
        <v>5</v>
      </c>
      <c r="P26" s="147">
        <f>'Raccolta voti'!P19</f>
        <v>0</v>
      </c>
      <c r="Q26" s="147">
        <f>'Raccolta voti'!Q19</f>
        <v>3</v>
      </c>
      <c r="R26" s="147">
        <f>'Raccolta voti'!R19</f>
        <v>1</v>
      </c>
      <c r="S26" s="147">
        <f>'Raccolta voti'!S19</f>
        <v>5</v>
      </c>
      <c r="T26" s="147">
        <f>'Raccolta voti'!T19</f>
        <v>1</v>
      </c>
      <c r="U26" s="147">
        <f>'Raccolta voti'!U19</f>
        <v>4</v>
      </c>
      <c r="V26" s="147">
        <f>'Raccolta voti'!V19</f>
        <v>4</v>
      </c>
      <c r="W26" s="147">
        <f>'Raccolta voti'!W19</f>
        <v>10</v>
      </c>
      <c r="X26" s="147">
        <f>'Raccolta voti'!X19</f>
        <v>4</v>
      </c>
      <c r="Y26" s="147">
        <f>'Raccolta voti'!Y19</f>
        <v>2</v>
      </c>
      <c r="Z26" s="147">
        <f>'Raccolta voti'!Z19</f>
        <v>10</v>
      </c>
      <c r="AA26" s="147">
        <f>'Raccolta voti'!AA19</f>
        <v>4</v>
      </c>
    </row>
    <row r="27" spans="1:27" s="124" customFormat="1" ht="16.5" customHeight="1">
      <c r="A27" s="126">
        <f>'Raccolta voti'!A20</f>
        <v>6</v>
      </c>
      <c r="B27" s="126" t="str">
        <f>'Raccolta voti'!B20</f>
        <v>Lista Bonino - Pannella</v>
      </c>
      <c r="C27" s="147">
        <f>'Raccolta voti'!C20</f>
        <v>968</v>
      </c>
      <c r="D27" s="147">
        <f>'Raccolta voti'!D20</f>
        <v>32</v>
      </c>
      <c r="E27" s="147">
        <f>'Raccolta voti'!E20</f>
        <v>18</v>
      </c>
      <c r="F27" s="147">
        <f>'Raccolta voti'!F20</f>
        <v>11</v>
      </c>
      <c r="G27" s="147">
        <f>'Raccolta voti'!G20</f>
        <v>40</v>
      </c>
      <c r="H27" s="147">
        <f>'Raccolta voti'!H20</f>
        <v>12</v>
      </c>
      <c r="I27" s="147">
        <f>'Raccolta voti'!I20</f>
        <v>19</v>
      </c>
      <c r="J27" s="147">
        <f>'Raccolta voti'!J20</f>
        <v>25</v>
      </c>
      <c r="K27" s="147">
        <f>'Raccolta voti'!K20</f>
        <v>30</v>
      </c>
      <c r="L27" s="147">
        <f>'Raccolta voti'!L20</f>
        <v>17</v>
      </c>
      <c r="M27" s="147">
        <f>'Raccolta voti'!M20</f>
        <v>38</v>
      </c>
      <c r="N27" s="147">
        <f>'Raccolta voti'!N20</f>
        <v>30</v>
      </c>
      <c r="O27" s="147">
        <f>'Raccolta voti'!O20</f>
        <v>21</v>
      </c>
      <c r="P27" s="147">
        <f>'Raccolta voti'!P20</f>
        <v>24</v>
      </c>
      <c r="Q27" s="147">
        <f>'Raccolta voti'!Q20</f>
        <v>19</v>
      </c>
      <c r="R27" s="147">
        <f>'Raccolta voti'!R20</f>
        <v>27</v>
      </c>
      <c r="S27" s="147">
        <f>'Raccolta voti'!S20</f>
        <v>22</v>
      </c>
      <c r="T27" s="147">
        <f>'Raccolta voti'!T20</f>
        <v>12</v>
      </c>
      <c r="U27" s="147">
        <f>'Raccolta voti'!U20</f>
        <v>17</v>
      </c>
      <c r="V27" s="147">
        <f>'Raccolta voti'!V20</f>
        <v>25</v>
      </c>
      <c r="W27" s="147">
        <f>'Raccolta voti'!W20</f>
        <v>29</v>
      </c>
      <c r="X27" s="147">
        <f>'Raccolta voti'!X20</f>
        <v>27</v>
      </c>
      <c r="Y27" s="147">
        <f>'Raccolta voti'!Y20</f>
        <v>10</v>
      </c>
      <c r="Z27" s="147">
        <f>'Raccolta voti'!Z20</f>
        <v>18</v>
      </c>
      <c r="AA27" s="147">
        <f>'Raccolta voti'!AA20</f>
        <v>19</v>
      </c>
    </row>
    <row r="28" spans="1:27" s="124" customFormat="1" ht="16.5" customHeight="1">
      <c r="A28" s="126">
        <f>'Raccolta voti'!A21</f>
        <v>7</v>
      </c>
      <c r="B28" s="126" t="str">
        <f>'Raccolta voti'!B21</f>
        <v>Casini - Unione di Centro</v>
      </c>
      <c r="C28" s="147">
        <f>'Raccolta voti'!C21</f>
        <v>1500</v>
      </c>
      <c r="D28" s="147">
        <f>'Raccolta voti'!D21</f>
        <v>32</v>
      </c>
      <c r="E28" s="147">
        <f>'Raccolta voti'!E21</f>
        <v>35</v>
      </c>
      <c r="F28" s="147">
        <f>'Raccolta voti'!F21</f>
        <v>19</v>
      </c>
      <c r="G28" s="147">
        <f>'Raccolta voti'!G21</f>
        <v>44</v>
      </c>
      <c r="H28" s="147">
        <f>'Raccolta voti'!H21</f>
        <v>25</v>
      </c>
      <c r="I28" s="147">
        <f>'Raccolta voti'!I21</f>
        <v>32</v>
      </c>
      <c r="J28" s="147">
        <f>'Raccolta voti'!J21</f>
        <v>23</v>
      </c>
      <c r="K28" s="147">
        <f>'Raccolta voti'!K21</f>
        <v>31</v>
      </c>
      <c r="L28" s="147">
        <f>'Raccolta voti'!L21</f>
        <v>37</v>
      </c>
      <c r="M28" s="147">
        <f>'Raccolta voti'!M21</f>
        <v>32</v>
      </c>
      <c r="N28" s="147">
        <f>'Raccolta voti'!N21</f>
        <v>35</v>
      </c>
      <c r="O28" s="147">
        <f>'Raccolta voti'!O21</f>
        <v>25</v>
      </c>
      <c r="P28" s="147">
        <f>'Raccolta voti'!P21</f>
        <v>32</v>
      </c>
      <c r="Q28" s="147">
        <f>'Raccolta voti'!Q21</f>
        <v>28</v>
      </c>
      <c r="R28" s="147">
        <f>'Raccolta voti'!R21</f>
        <v>39</v>
      </c>
      <c r="S28" s="147">
        <f>'Raccolta voti'!S21</f>
        <v>26</v>
      </c>
      <c r="T28" s="147">
        <f>'Raccolta voti'!T21</f>
        <v>25</v>
      </c>
      <c r="U28" s="147">
        <f>'Raccolta voti'!U21</f>
        <v>25</v>
      </c>
      <c r="V28" s="147">
        <f>'Raccolta voti'!V21</f>
        <v>29</v>
      </c>
      <c r="W28" s="147">
        <f>'Raccolta voti'!W21</f>
        <v>39</v>
      </c>
      <c r="X28" s="147">
        <f>'Raccolta voti'!X21</f>
        <v>37</v>
      </c>
      <c r="Y28" s="147">
        <f>'Raccolta voti'!Y21</f>
        <v>18</v>
      </c>
      <c r="Z28" s="147">
        <f>'Raccolta voti'!Z21</f>
        <v>30</v>
      </c>
      <c r="AA28" s="147">
        <f>'Raccolta voti'!AA21</f>
        <v>34</v>
      </c>
    </row>
    <row r="29" spans="1:27" s="124" customFormat="1" ht="16.5" customHeight="1">
      <c r="A29" s="126">
        <f>'Raccolta voti'!A22</f>
        <v>8</v>
      </c>
      <c r="B29" s="126" t="str">
        <f>'Raccolta voti'!B22</f>
        <v>Forza Nuova</v>
      </c>
      <c r="C29" s="147">
        <f>'Raccolta voti'!C22</f>
        <v>101</v>
      </c>
      <c r="D29" s="147">
        <f>'Raccolta voti'!D22</f>
        <v>2</v>
      </c>
      <c r="E29" s="147">
        <f>'Raccolta voti'!E22</f>
        <v>3</v>
      </c>
      <c r="F29" s="147">
        <f>'Raccolta voti'!F22</f>
        <v>3</v>
      </c>
      <c r="G29" s="147">
        <f>'Raccolta voti'!G22</f>
        <v>3</v>
      </c>
      <c r="H29" s="147">
        <f>'Raccolta voti'!H22</f>
        <v>2</v>
      </c>
      <c r="I29" s="147">
        <f>'Raccolta voti'!I22</f>
        <v>2</v>
      </c>
      <c r="J29" s="147">
        <f>'Raccolta voti'!J22</f>
        <v>2</v>
      </c>
      <c r="K29" s="147">
        <f>'Raccolta voti'!K22</f>
        <v>1</v>
      </c>
      <c r="L29" s="147">
        <f>'Raccolta voti'!L22</f>
        <v>4</v>
      </c>
      <c r="M29" s="147">
        <f>'Raccolta voti'!M22</f>
        <v>2</v>
      </c>
      <c r="N29" s="147">
        <f>'Raccolta voti'!N22</f>
        <v>4</v>
      </c>
      <c r="O29" s="147">
        <f>'Raccolta voti'!O22</f>
        <v>3</v>
      </c>
      <c r="P29" s="147">
        <f>'Raccolta voti'!P22</f>
        <v>2</v>
      </c>
      <c r="Q29" s="147">
        <f>'Raccolta voti'!Q22</f>
        <v>3</v>
      </c>
      <c r="R29" s="147">
        <f>'Raccolta voti'!R22</f>
        <v>1</v>
      </c>
      <c r="S29" s="147">
        <f>'Raccolta voti'!S22</f>
        <v>1</v>
      </c>
      <c r="T29" s="147">
        <f>'Raccolta voti'!T22</f>
        <v>1</v>
      </c>
      <c r="U29" s="147">
        <f>'Raccolta voti'!U22</f>
        <v>2</v>
      </c>
      <c r="V29" s="147">
        <f>'Raccolta voti'!V22</f>
        <v>3</v>
      </c>
      <c r="W29" s="147">
        <f>'Raccolta voti'!W22</f>
        <v>1</v>
      </c>
      <c r="X29" s="147">
        <f>'Raccolta voti'!X22</f>
        <v>5</v>
      </c>
      <c r="Y29" s="147">
        <f>'Raccolta voti'!Y22</f>
        <v>0</v>
      </c>
      <c r="Z29" s="147">
        <f>'Raccolta voti'!Z22</f>
        <v>1</v>
      </c>
      <c r="AA29" s="147">
        <f>'Raccolta voti'!AA22</f>
        <v>4</v>
      </c>
    </row>
    <row r="30" spans="1:27" s="124" customFormat="1" ht="16.5" customHeight="1">
      <c r="A30" s="126">
        <f>'Raccolta voti'!A23</f>
        <v>9</v>
      </c>
      <c r="B30" s="126" t="str">
        <f>'Raccolta voti'!B23</f>
        <v>Rifondazione - Comunisti Italiani</v>
      </c>
      <c r="C30" s="147">
        <f>'Raccolta voti'!C23</f>
        <v>670</v>
      </c>
      <c r="D30" s="147">
        <f>'Raccolta voti'!D23</f>
        <v>7</v>
      </c>
      <c r="E30" s="147">
        <f>'Raccolta voti'!E23</f>
        <v>9</v>
      </c>
      <c r="F30" s="147">
        <f>'Raccolta voti'!F23</f>
        <v>9</v>
      </c>
      <c r="G30" s="147">
        <f>'Raccolta voti'!G23</f>
        <v>14</v>
      </c>
      <c r="H30" s="147">
        <f>'Raccolta voti'!H23</f>
        <v>20</v>
      </c>
      <c r="I30" s="147">
        <f>'Raccolta voti'!I23</f>
        <v>23</v>
      </c>
      <c r="J30" s="147">
        <f>'Raccolta voti'!J23</f>
        <v>13</v>
      </c>
      <c r="K30" s="147">
        <f>'Raccolta voti'!K23</f>
        <v>9</v>
      </c>
      <c r="L30" s="147">
        <f>'Raccolta voti'!L23</f>
        <v>25</v>
      </c>
      <c r="M30" s="147">
        <f>'Raccolta voti'!M23</f>
        <v>12</v>
      </c>
      <c r="N30" s="147">
        <f>'Raccolta voti'!N23</f>
        <v>12</v>
      </c>
      <c r="O30" s="147">
        <f>'Raccolta voti'!O23</f>
        <v>25</v>
      </c>
      <c r="P30" s="147">
        <f>'Raccolta voti'!P23</f>
        <v>8</v>
      </c>
      <c r="Q30" s="147">
        <f>'Raccolta voti'!Q23</f>
        <v>8</v>
      </c>
      <c r="R30" s="147">
        <f>'Raccolta voti'!R23</f>
        <v>8</v>
      </c>
      <c r="S30" s="147">
        <f>'Raccolta voti'!S23</f>
        <v>11</v>
      </c>
      <c r="T30" s="147">
        <f>'Raccolta voti'!T23</f>
        <v>7</v>
      </c>
      <c r="U30" s="147">
        <f>'Raccolta voti'!U23</f>
        <v>18</v>
      </c>
      <c r="V30" s="147">
        <f>'Raccolta voti'!V23</f>
        <v>10</v>
      </c>
      <c r="W30" s="147">
        <f>'Raccolta voti'!W23</f>
        <v>13</v>
      </c>
      <c r="X30" s="147">
        <f>'Raccolta voti'!X23</f>
        <v>13</v>
      </c>
      <c r="Y30" s="147">
        <f>'Raccolta voti'!Y23</f>
        <v>10</v>
      </c>
      <c r="Z30" s="147">
        <f>'Raccolta voti'!Z23</f>
        <v>16</v>
      </c>
      <c r="AA30" s="147">
        <f>'Raccolta voti'!AA23</f>
        <v>11</v>
      </c>
    </row>
    <row r="31" spans="1:27" s="124" customFormat="1" ht="16.5" customHeight="1">
      <c r="A31" s="126">
        <f>'Raccolta voti'!A24</f>
        <v>10</v>
      </c>
      <c r="B31" s="126" t="str">
        <f>'Raccolta voti'!B24</f>
        <v>Di Pietro - Italia dei Valori</v>
      </c>
      <c r="C31" s="147">
        <f>'Raccolta voti'!C24</f>
        <v>1723</v>
      </c>
      <c r="D31" s="147">
        <f>'Raccolta voti'!D24</f>
        <v>30</v>
      </c>
      <c r="E31" s="147">
        <f>'Raccolta voti'!E24</f>
        <v>22</v>
      </c>
      <c r="F31" s="147">
        <f>'Raccolta voti'!F24</f>
        <v>24</v>
      </c>
      <c r="G31" s="147">
        <f>'Raccolta voti'!G24</f>
        <v>30</v>
      </c>
      <c r="H31" s="147">
        <f>'Raccolta voti'!H24</f>
        <v>25</v>
      </c>
      <c r="I31" s="147">
        <f>'Raccolta voti'!I24</f>
        <v>50</v>
      </c>
      <c r="J31" s="147">
        <f>'Raccolta voti'!J24</f>
        <v>37</v>
      </c>
      <c r="K31" s="147">
        <f>'Raccolta voti'!K24</f>
        <v>38</v>
      </c>
      <c r="L31" s="147">
        <f>'Raccolta voti'!L24</f>
        <v>30</v>
      </c>
      <c r="M31" s="147">
        <f>'Raccolta voti'!M24</f>
        <v>37</v>
      </c>
      <c r="N31" s="147">
        <f>'Raccolta voti'!N24</f>
        <v>37</v>
      </c>
      <c r="O31" s="147">
        <f>'Raccolta voti'!O24</f>
        <v>36</v>
      </c>
      <c r="P31" s="147">
        <f>'Raccolta voti'!P24</f>
        <v>37</v>
      </c>
      <c r="Q31" s="147">
        <f>'Raccolta voti'!Q24</f>
        <v>32</v>
      </c>
      <c r="R31" s="147">
        <f>'Raccolta voti'!R24</f>
        <v>41</v>
      </c>
      <c r="S31" s="147">
        <f>'Raccolta voti'!S24</f>
        <v>36</v>
      </c>
      <c r="T31" s="147">
        <f>'Raccolta voti'!T24</f>
        <v>30</v>
      </c>
      <c r="U31" s="147">
        <f>'Raccolta voti'!U24</f>
        <v>41</v>
      </c>
      <c r="V31" s="147">
        <f>'Raccolta voti'!V24</f>
        <v>32</v>
      </c>
      <c r="W31" s="147">
        <f>'Raccolta voti'!W24</f>
        <v>34</v>
      </c>
      <c r="X31" s="147">
        <f>'Raccolta voti'!X24</f>
        <v>44</v>
      </c>
      <c r="Y31" s="147">
        <f>'Raccolta voti'!Y24</f>
        <v>30</v>
      </c>
      <c r="Z31" s="147">
        <f>'Raccolta voti'!Z24</f>
        <v>22</v>
      </c>
      <c r="AA31" s="147">
        <f>'Raccolta voti'!AA24</f>
        <v>57</v>
      </c>
    </row>
    <row r="32" spans="1:27" s="124" customFormat="1" ht="16.5" customHeight="1">
      <c r="A32" s="126">
        <f>'Raccolta voti'!A25</f>
        <v>11</v>
      </c>
      <c r="B32" s="126" t="str">
        <f>'Raccolta voti'!B25</f>
        <v>Comunità Alpine</v>
      </c>
      <c r="C32" s="147">
        <f>'Raccolta voti'!C25</f>
        <v>37</v>
      </c>
      <c r="D32" s="147">
        <f>'Raccolta voti'!D25</f>
        <v>0</v>
      </c>
      <c r="E32" s="147">
        <f>'Raccolta voti'!E25</f>
        <v>0</v>
      </c>
      <c r="F32" s="147">
        <f>'Raccolta voti'!F25</f>
        <v>0</v>
      </c>
      <c r="G32" s="147">
        <f>'Raccolta voti'!G25</f>
        <v>0</v>
      </c>
      <c r="H32" s="147">
        <f>'Raccolta voti'!H25</f>
        <v>1</v>
      </c>
      <c r="I32" s="147">
        <f>'Raccolta voti'!I25</f>
        <v>0</v>
      </c>
      <c r="J32" s="147">
        <f>'Raccolta voti'!J25</f>
        <v>0</v>
      </c>
      <c r="K32" s="147">
        <f>'Raccolta voti'!K25</f>
        <v>0</v>
      </c>
      <c r="L32" s="147">
        <f>'Raccolta voti'!L25</f>
        <v>3</v>
      </c>
      <c r="M32" s="147">
        <f>'Raccolta voti'!M25</f>
        <v>0</v>
      </c>
      <c r="N32" s="147">
        <f>'Raccolta voti'!N25</f>
        <v>1</v>
      </c>
      <c r="O32" s="147">
        <f>'Raccolta voti'!O25</f>
        <v>3</v>
      </c>
      <c r="P32" s="147">
        <f>'Raccolta voti'!P25</f>
        <v>1</v>
      </c>
      <c r="Q32" s="147">
        <f>'Raccolta voti'!Q25</f>
        <v>2</v>
      </c>
      <c r="R32" s="147">
        <f>'Raccolta voti'!R25</f>
        <v>0</v>
      </c>
      <c r="S32" s="147">
        <f>'Raccolta voti'!S25</f>
        <v>0</v>
      </c>
      <c r="T32" s="147">
        <f>'Raccolta voti'!T25</f>
        <v>0</v>
      </c>
      <c r="U32" s="147">
        <f>'Raccolta voti'!U25</f>
        <v>0</v>
      </c>
      <c r="V32" s="147">
        <f>'Raccolta voti'!V25</f>
        <v>0</v>
      </c>
      <c r="W32" s="147">
        <f>'Raccolta voti'!W25</f>
        <v>0</v>
      </c>
      <c r="X32" s="147">
        <f>'Raccolta voti'!X25</f>
        <v>0</v>
      </c>
      <c r="Y32" s="147">
        <f>'Raccolta voti'!Y25</f>
        <v>1</v>
      </c>
      <c r="Z32" s="147">
        <f>'Raccolta voti'!Z25</f>
        <v>1</v>
      </c>
      <c r="AA32" s="147">
        <f>'Raccolta voti'!AA25</f>
        <v>0</v>
      </c>
    </row>
    <row r="33" spans="1:27" s="124" customFormat="1" ht="16.5" customHeight="1">
      <c r="A33" s="126">
        <f>'Raccolta voti'!A26</f>
        <v>12</v>
      </c>
      <c r="B33" s="126" t="str">
        <f>'Raccolta voti'!B26</f>
        <v>L'autonomia - Pensionati</v>
      </c>
      <c r="C33" s="147">
        <f>'Raccolta voti'!C26</f>
        <v>406</v>
      </c>
      <c r="D33" s="147">
        <f>'Raccolta voti'!D26</f>
        <v>11</v>
      </c>
      <c r="E33" s="147">
        <f>'Raccolta voti'!E26</f>
        <v>9</v>
      </c>
      <c r="F33" s="147">
        <f>'Raccolta voti'!F26</f>
        <v>16</v>
      </c>
      <c r="G33" s="147">
        <f>'Raccolta voti'!G26</f>
        <v>13</v>
      </c>
      <c r="H33" s="147">
        <f>'Raccolta voti'!H26</f>
        <v>7</v>
      </c>
      <c r="I33" s="147">
        <f>'Raccolta voti'!I26</f>
        <v>7</v>
      </c>
      <c r="J33" s="147">
        <f>'Raccolta voti'!J26</f>
        <v>3</v>
      </c>
      <c r="K33" s="147">
        <f>'Raccolta voti'!K26</f>
        <v>7</v>
      </c>
      <c r="L33" s="147">
        <f>'Raccolta voti'!L26</f>
        <v>10</v>
      </c>
      <c r="M33" s="147">
        <f>'Raccolta voti'!M26</f>
        <v>8</v>
      </c>
      <c r="N33" s="147">
        <f>'Raccolta voti'!N26</f>
        <v>9</v>
      </c>
      <c r="O33" s="147">
        <f>'Raccolta voti'!O26</f>
        <v>6</v>
      </c>
      <c r="P33" s="147">
        <f>'Raccolta voti'!P26</f>
        <v>4</v>
      </c>
      <c r="Q33" s="147">
        <f>'Raccolta voti'!Q26</f>
        <v>9</v>
      </c>
      <c r="R33" s="147">
        <f>'Raccolta voti'!R26</f>
        <v>7</v>
      </c>
      <c r="S33" s="147">
        <f>'Raccolta voti'!S26</f>
        <v>9</v>
      </c>
      <c r="T33" s="147">
        <f>'Raccolta voti'!T26</f>
        <v>5</v>
      </c>
      <c r="U33" s="147">
        <f>'Raccolta voti'!U26</f>
        <v>13</v>
      </c>
      <c r="V33" s="147">
        <f>'Raccolta voti'!V26</f>
        <v>13</v>
      </c>
      <c r="W33" s="147">
        <f>'Raccolta voti'!W26</f>
        <v>13</v>
      </c>
      <c r="X33" s="147">
        <f>'Raccolta voti'!X26</f>
        <v>10</v>
      </c>
      <c r="Y33" s="147">
        <f>'Raccolta voti'!Y26</f>
        <v>7</v>
      </c>
      <c r="Z33" s="147">
        <f>'Raccolta voti'!Z26</f>
        <v>2</v>
      </c>
      <c r="AA33" s="147">
        <f>'Raccolta voti'!AA26</f>
        <v>8</v>
      </c>
    </row>
    <row r="34" spans="1:27" s="124" customFormat="1" ht="16.5" customHeight="1">
      <c r="A34" s="126">
        <f>'Raccolta voti'!A27</f>
        <v>13</v>
      </c>
      <c r="B34" s="126" t="str">
        <f>'Raccolta voti'!B27</f>
        <v>Sinistra e Libertà</v>
      </c>
      <c r="C34" s="147">
        <f>'Raccolta voti'!C27</f>
        <v>617</v>
      </c>
      <c r="D34" s="147">
        <f>'Raccolta voti'!D27</f>
        <v>21</v>
      </c>
      <c r="E34" s="147">
        <f>'Raccolta voti'!E27</f>
        <v>13</v>
      </c>
      <c r="F34" s="147">
        <f>'Raccolta voti'!F27</f>
        <v>9</v>
      </c>
      <c r="G34" s="147">
        <f>'Raccolta voti'!G27</f>
        <v>13</v>
      </c>
      <c r="H34" s="147">
        <f>'Raccolta voti'!H27</f>
        <v>9</v>
      </c>
      <c r="I34" s="147">
        <f>'Raccolta voti'!I27</f>
        <v>8</v>
      </c>
      <c r="J34" s="147">
        <f>'Raccolta voti'!J27</f>
        <v>10</v>
      </c>
      <c r="K34" s="147">
        <f>'Raccolta voti'!K27</f>
        <v>16</v>
      </c>
      <c r="L34" s="147">
        <f>'Raccolta voti'!L27</f>
        <v>21</v>
      </c>
      <c r="M34" s="147">
        <f>'Raccolta voti'!M27</f>
        <v>11</v>
      </c>
      <c r="N34" s="147">
        <f>'Raccolta voti'!N27</f>
        <v>10</v>
      </c>
      <c r="O34" s="147">
        <f>'Raccolta voti'!O27</f>
        <v>7</v>
      </c>
      <c r="P34" s="147">
        <f>'Raccolta voti'!P27</f>
        <v>9</v>
      </c>
      <c r="Q34" s="147">
        <f>'Raccolta voti'!Q27</f>
        <v>9</v>
      </c>
      <c r="R34" s="147">
        <f>'Raccolta voti'!R27</f>
        <v>12</v>
      </c>
      <c r="S34" s="147">
        <f>'Raccolta voti'!S27</f>
        <v>17</v>
      </c>
      <c r="T34" s="147">
        <f>'Raccolta voti'!T27</f>
        <v>8</v>
      </c>
      <c r="U34" s="147">
        <f>'Raccolta voti'!U27</f>
        <v>7</v>
      </c>
      <c r="V34" s="147">
        <f>'Raccolta voti'!V27</f>
        <v>13</v>
      </c>
      <c r="W34" s="147">
        <f>'Raccolta voti'!W27</f>
        <v>17</v>
      </c>
      <c r="X34" s="147">
        <f>'Raccolta voti'!X27</f>
        <v>13</v>
      </c>
      <c r="Y34" s="147">
        <f>'Raccolta voti'!Y27</f>
        <v>9</v>
      </c>
      <c r="Z34" s="147">
        <f>'Raccolta voti'!Z27</f>
        <v>11</v>
      </c>
      <c r="AA34" s="147">
        <f>'Raccolta voti'!AA27</f>
        <v>21</v>
      </c>
    </row>
    <row r="35" spans="1:27" s="124" customFormat="1" ht="16.5" customHeight="1">
      <c r="A35" s="126">
        <f>'Raccolta voti'!A28</f>
        <v>14</v>
      </c>
      <c r="B35" s="126" t="str">
        <f>'Raccolta voti'!B28</f>
        <v>Partito Democratico</v>
      </c>
      <c r="C35" s="147">
        <f>'Raccolta voti'!C28</f>
        <v>6369</v>
      </c>
      <c r="D35" s="147">
        <f>'Raccolta voti'!D28</f>
        <v>133</v>
      </c>
      <c r="E35" s="147">
        <f>'Raccolta voti'!E28</f>
        <v>76</v>
      </c>
      <c r="F35" s="147">
        <f>'Raccolta voti'!F28</f>
        <v>78</v>
      </c>
      <c r="G35" s="147">
        <f>'Raccolta voti'!G28</f>
        <v>106</v>
      </c>
      <c r="H35" s="147">
        <f>'Raccolta voti'!H28</f>
        <v>135</v>
      </c>
      <c r="I35" s="147">
        <f>'Raccolta voti'!I28</f>
        <v>163</v>
      </c>
      <c r="J35" s="147">
        <f>'Raccolta voti'!J28</f>
        <v>148</v>
      </c>
      <c r="K35" s="147">
        <f>'Raccolta voti'!K28</f>
        <v>123</v>
      </c>
      <c r="L35" s="147">
        <f>'Raccolta voti'!L28</f>
        <v>133</v>
      </c>
      <c r="M35" s="147">
        <f>'Raccolta voti'!M28</f>
        <v>151</v>
      </c>
      <c r="N35" s="147">
        <f>'Raccolta voti'!N28</f>
        <v>109</v>
      </c>
      <c r="O35" s="147">
        <f>'Raccolta voti'!O28</f>
        <v>144</v>
      </c>
      <c r="P35" s="147">
        <f>'Raccolta voti'!P28</f>
        <v>91</v>
      </c>
      <c r="Q35" s="147">
        <f>'Raccolta voti'!Q28</f>
        <v>162</v>
      </c>
      <c r="R35" s="147">
        <f>'Raccolta voti'!R28</f>
        <v>127</v>
      </c>
      <c r="S35" s="147">
        <f>'Raccolta voti'!S28</f>
        <v>134</v>
      </c>
      <c r="T35" s="147">
        <f>'Raccolta voti'!T28</f>
        <v>117</v>
      </c>
      <c r="U35" s="147">
        <f>'Raccolta voti'!U28</f>
        <v>106</v>
      </c>
      <c r="V35" s="147">
        <f>'Raccolta voti'!V28</f>
        <v>124</v>
      </c>
      <c r="W35" s="147">
        <f>'Raccolta voti'!W28</f>
        <v>130</v>
      </c>
      <c r="X35" s="147">
        <f>'Raccolta voti'!X28</f>
        <v>146</v>
      </c>
      <c r="Y35" s="147">
        <f>'Raccolta voti'!Y28</f>
        <v>117</v>
      </c>
      <c r="Z35" s="147">
        <f>'Raccolta voti'!Z28</f>
        <v>127</v>
      </c>
      <c r="AA35" s="147">
        <f>'Raccolta voti'!AA28</f>
        <v>158</v>
      </c>
    </row>
    <row r="36" spans="1:27" s="124" customFormat="1" ht="16.5" customHeight="1">
      <c r="A36" s="126">
        <f>'Raccolta voti'!A29</f>
        <v>15</v>
      </c>
      <c r="B36" s="126" t="str">
        <f>'Raccolta voti'!B29</f>
        <v>Destra Sociale</v>
      </c>
      <c r="C36" s="147">
        <f>'Raccolta voti'!C29</f>
        <v>218</v>
      </c>
      <c r="D36" s="147">
        <f>'Raccolta voti'!D29</f>
        <v>4</v>
      </c>
      <c r="E36" s="147">
        <f>'Raccolta voti'!E29</f>
        <v>0</v>
      </c>
      <c r="F36" s="147">
        <f>'Raccolta voti'!F29</f>
        <v>4</v>
      </c>
      <c r="G36" s="147">
        <f>'Raccolta voti'!G29</f>
        <v>6</v>
      </c>
      <c r="H36" s="147">
        <f>'Raccolta voti'!H29</f>
        <v>0</v>
      </c>
      <c r="I36" s="147">
        <f>'Raccolta voti'!I29</f>
        <v>10</v>
      </c>
      <c r="J36" s="147">
        <f>'Raccolta voti'!J29</f>
        <v>2</v>
      </c>
      <c r="K36" s="147">
        <f>'Raccolta voti'!K29</f>
        <v>10</v>
      </c>
      <c r="L36" s="147">
        <f>'Raccolta voti'!L29</f>
        <v>6</v>
      </c>
      <c r="M36" s="147">
        <f>'Raccolta voti'!M29</f>
        <v>6</v>
      </c>
      <c r="N36" s="147">
        <f>'Raccolta voti'!N29</f>
        <v>6</v>
      </c>
      <c r="O36" s="147">
        <f>'Raccolta voti'!O29</f>
        <v>6</v>
      </c>
      <c r="P36" s="147">
        <f>'Raccolta voti'!P29</f>
        <v>5</v>
      </c>
      <c r="Q36" s="147">
        <f>'Raccolta voti'!Q29</f>
        <v>2</v>
      </c>
      <c r="R36" s="147">
        <f>'Raccolta voti'!R29</f>
        <v>2</v>
      </c>
      <c r="S36" s="147">
        <f>'Raccolta voti'!S29</f>
        <v>4</v>
      </c>
      <c r="T36" s="147">
        <f>'Raccolta voti'!T29</f>
        <v>3</v>
      </c>
      <c r="U36" s="147">
        <f>'Raccolta voti'!U29</f>
        <v>5</v>
      </c>
      <c r="V36" s="147">
        <f>'Raccolta voti'!V29</f>
        <v>7</v>
      </c>
      <c r="W36" s="147">
        <f>'Raccolta voti'!W29</f>
        <v>5</v>
      </c>
      <c r="X36" s="147">
        <f>'Raccolta voti'!X29</f>
        <v>2</v>
      </c>
      <c r="Y36" s="147">
        <f>'Raccolta voti'!Y29</f>
        <v>7</v>
      </c>
      <c r="Z36" s="147">
        <f>'Raccolta voti'!Z29</f>
        <v>7</v>
      </c>
      <c r="AA36" s="147">
        <f>'Raccolta voti'!AA29</f>
        <v>2</v>
      </c>
    </row>
    <row r="37" spans="1:27" s="124" customFormat="1" ht="16.5" customHeight="1">
      <c r="A37" s="130"/>
      <c r="B37" s="136" t="s">
        <v>10</v>
      </c>
      <c r="C37" s="147">
        <f>'Raccolta voti'!C30</f>
        <v>26668</v>
      </c>
      <c r="D37" s="147">
        <f>'Raccolta voti'!D30</f>
        <v>621</v>
      </c>
      <c r="E37" s="147">
        <f>'Raccolta voti'!E30</f>
        <v>451</v>
      </c>
      <c r="F37" s="147">
        <f>'Raccolta voti'!F30</f>
        <v>382</v>
      </c>
      <c r="G37" s="147">
        <f>'Raccolta voti'!G30</f>
        <v>548</v>
      </c>
      <c r="H37" s="147">
        <f>'Raccolta voti'!H30</f>
        <v>467</v>
      </c>
      <c r="I37" s="147">
        <f>'Raccolta voti'!I30</f>
        <v>583</v>
      </c>
      <c r="J37" s="147">
        <f>'Raccolta voti'!J30</f>
        <v>530</v>
      </c>
      <c r="K37" s="147">
        <f>'Raccolta voti'!K30</f>
        <v>535</v>
      </c>
      <c r="L37" s="147">
        <f>'Raccolta voti'!L30</f>
        <v>659</v>
      </c>
      <c r="M37" s="147">
        <f>'Raccolta voti'!M30</f>
        <v>643</v>
      </c>
      <c r="N37" s="147">
        <f>'Raccolta voti'!N30</f>
        <v>598</v>
      </c>
      <c r="O37" s="147">
        <f>'Raccolta voti'!O30</f>
        <v>589</v>
      </c>
      <c r="P37" s="147">
        <f>'Raccolta voti'!P30</f>
        <v>516</v>
      </c>
      <c r="Q37" s="147">
        <f>'Raccolta voti'!Q30</f>
        <v>599</v>
      </c>
      <c r="R37" s="147">
        <f>'Raccolta voti'!R30</f>
        <v>513</v>
      </c>
      <c r="S37" s="147">
        <f>'Raccolta voti'!S30</f>
        <v>545</v>
      </c>
      <c r="T37" s="147">
        <f>'Raccolta voti'!T30</f>
        <v>510</v>
      </c>
      <c r="U37" s="147">
        <f>'Raccolta voti'!U30</f>
        <v>498</v>
      </c>
      <c r="V37" s="147">
        <f>'Raccolta voti'!V30</f>
        <v>532</v>
      </c>
      <c r="W37" s="147">
        <f>'Raccolta voti'!W30</f>
        <v>637</v>
      </c>
      <c r="X37" s="147">
        <f>'Raccolta voti'!X30</f>
        <v>636</v>
      </c>
      <c r="Y37" s="147">
        <f>'Raccolta voti'!Y30</f>
        <v>473</v>
      </c>
      <c r="Z37" s="147">
        <f>'Raccolta voti'!Z30</f>
        <v>543</v>
      </c>
      <c r="AA37" s="147">
        <f>'Raccolta voti'!AA30</f>
        <v>688</v>
      </c>
    </row>
    <row r="38" spans="1:27" s="124" customFormat="1" ht="16.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/>
    </row>
    <row r="39" spans="1:27" s="124" customFormat="1" ht="16.5" customHeight="1">
      <c r="A39" s="130"/>
      <c r="B39" s="137" t="s">
        <v>6</v>
      </c>
      <c r="C39" s="131">
        <f>'Raccolta voti'!$C$32</f>
        <v>49</v>
      </c>
      <c r="D39" s="131" t="s">
        <v>17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</row>
  </sheetData>
  <sheetProtection password="C81C" sheet="1" objects="1" scenarios="1"/>
  <mergeCells count="1">
    <mergeCell ref="B3:AA3"/>
  </mergeCells>
  <printOptions horizontalCentered="1" verticalCentered="1"/>
  <pageMargins left="0.17" right="0.17" top="0.29" bottom="0.27" header="0.27" footer="0.26"/>
  <pageSetup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A39"/>
  <sheetViews>
    <sheetView zoomScale="75" zoomScaleNormal="75" workbookViewId="0" topLeftCell="A1">
      <selection activeCell="C8" sqref="C8:AB37"/>
    </sheetView>
  </sheetViews>
  <sheetFormatPr defaultColWidth="9.140625" defaultRowHeight="12.75"/>
  <cols>
    <col min="1" max="1" width="7.00390625" style="9" customWidth="1"/>
    <col min="2" max="2" width="33.421875" style="6" customWidth="1"/>
    <col min="3" max="3" width="7.00390625" style="6" customWidth="1"/>
    <col min="4" max="14" width="4.8515625" style="6" customWidth="1"/>
    <col min="15" max="15" width="5.7109375" style="6" customWidth="1"/>
    <col min="16" max="23" width="4.8515625" style="6" customWidth="1"/>
    <col min="24" max="24" width="5.00390625" style="6" customWidth="1"/>
    <col min="25" max="25" width="4.8515625" style="6" customWidth="1"/>
    <col min="26" max="26" width="5.421875" style="6" customWidth="1"/>
    <col min="27" max="27" width="4.8515625" style="6" customWidth="1"/>
    <col min="28" max="28" width="5.421875" style="6" customWidth="1"/>
    <col min="29" max="52" width="4.8515625" style="6" customWidth="1"/>
    <col min="53" max="16384" width="8.8515625" style="6" customWidth="1"/>
  </cols>
  <sheetData>
    <row r="1" ht="12.75"/>
    <row r="2" ht="15.75">
      <c r="A2" s="38" t="s">
        <v>20</v>
      </c>
    </row>
    <row r="3" spans="2:28" s="1" customFormat="1" ht="18.75">
      <c r="B3" s="157" t="str">
        <f>'Raccolta voti'!$D$1</f>
        <v>ELEZIONI DEL PARLAMENTO EUROPEO  DEL 6-7 GIUGNO 2009 Circoscrizione Elettorale I - Italia Nord Occidentale 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</row>
    <row r="4" s="1" customFormat="1" ht="18.75">
      <c r="C4" s="1" t="s">
        <v>18</v>
      </c>
    </row>
    <row r="5" s="1" customFormat="1" ht="18.75"/>
    <row r="6" spans="1:28" s="1" customFormat="1" ht="18.75">
      <c r="A6" s="127"/>
      <c r="B6" s="128"/>
      <c r="C6" s="127"/>
      <c r="D6" s="139">
        <v>25</v>
      </c>
      <c r="E6" s="139">
        <v>26</v>
      </c>
      <c r="F6" s="139">
        <v>27</v>
      </c>
      <c r="G6" s="139">
        <v>28</v>
      </c>
      <c r="H6" s="139">
        <v>29</v>
      </c>
      <c r="I6" s="139">
        <v>30</v>
      </c>
      <c r="J6" s="139">
        <v>31</v>
      </c>
      <c r="K6" s="139">
        <v>32</v>
      </c>
      <c r="L6" s="139">
        <v>33</v>
      </c>
      <c r="M6" s="139">
        <v>34</v>
      </c>
      <c r="N6" s="139">
        <v>35</v>
      </c>
      <c r="O6" s="139">
        <v>36</v>
      </c>
      <c r="P6" s="139">
        <v>37</v>
      </c>
      <c r="Q6" s="139">
        <v>38</v>
      </c>
      <c r="R6" s="139">
        <v>39</v>
      </c>
      <c r="S6" s="139">
        <v>40</v>
      </c>
      <c r="T6" s="139">
        <v>41</v>
      </c>
      <c r="U6" s="139">
        <v>42</v>
      </c>
      <c r="V6" s="139">
        <v>43</v>
      </c>
      <c r="W6" s="139">
        <v>44</v>
      </c>
      <c r="X6" s="139">
        <v>45</v>
      </c>
      <c r="Y6" s="139">
        <v>46</v>
      </c>
      <c r="Z6" s="139">
        <v>47</v>
      </c>
      <c r="AA6" s="139">
        <v>48</v>
      </c>
      <c r="AB6" s="139">
        <v>49</v>
      </c>
    </row>
    <row r="7" spans="1:28" s="124" customFormat="1" ht="16.5" customHeight="1">
      <c r="A7" s="130"/>
      <c r="B7" s="131"/>
      <c r="C7" s="140" t="s">
        <v>4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</row>
    <row r="8" spans="1:28" s="124" customFormat="1" ht="16.5" customHeight="1">
      <c r="A8" s="141" t="s">
        <v>0</v>
      </c>
      <c r="B8" s="132" t="s">
        <v>1</v>
      </c>
      <c r="C8" s="147">
        <f>'Raccolta voti'!C3</f>
        <v>17731</v>
      </c>
      <c r="D8" s="147">
        <f>'Raccolta voti'!AB3</f>
        <v>434</v>
      </c>
      <c r="E8" s="147">
        <f>'Raccolta voti'!AC3</f>
        <v>406</v>
      </c>
      <c r="F8" s="147">
        <f>'Raccolta voti'!AD3</f>
        <v>344</v>
      </c>
      <c r="G8" s="147">
        <f>'Raccolta voti'!AE3</f>
        <v>326</v>
      </c>
      <c r="H8" s="147">
        <f>'Raccolta voti'!AF3</f>
        <v>309</v>
      </c>
      <c r="I8" s="147">
        <f>'Raccolta voti'!AG3</f>
        <v>352</v>
      </c>
      <c r="J8" s="147">
        <f>'Raccolta voti'!AH3</f>
        <v>398</v>
      </c>
      <c r="K8" s="147">
        <f>'Raccolta voti'!AI3</f>
        <v>306</v>
      </c>
      <c r="L8" s="147">
        <f>'Raccolta voti'!AJ3</f>
        <v>353</v>
      </c>
      <c r="M8" s="147">
        <f>'Raccolta voti'!AK3</f>
        <v>353</v>
      </c>
      <c r="N8" s="147">
        <f>'Raccolta voti'!AL3</f>
        <v>0</v>
      </c>
      <c r="O8" s="147">
        <f>'Raccolta voti'!AM3</f>
        <v>570</v>
      </c>
      <c r="P8" s="147">
        <f>'Raccolta voti'!AN3</f>
        <v>400</v>
      </c>
      <c r="Q8" s="147">
        <f>'Raccolta voti'!AO3</f>
        <v>377</v>
      </c>
      <c r="R8" s="147">
        <f>'Raccolta voti'!AP3</f>
        <v>323</v>
      </c>
      <c r="S8" s="147">
        <f>'Raccolta voti'!AQ3</f>
        <v>371</v>
      </c>
      <c r="T8" s="147">
        <f>'Raccolta voti'!AR3</f>
        <v>346</v>
      </c>
      <c r="U8" s="147">
        <f>'Raccolta voti'!AS3</f>
        <v>322</v>
      </c>
      <c r="V8" s="147">
        <f>'Raccolta voti'!AT3</f>
        <v>313</v>
      </c>
      <c r="W8" s="147">
        <f>'Raccolta voti'!AU3</f>
        <v>332</v>
      </c>
      <c r="X8" s="147">
        <f>'Raccolta voti'!AV3</f>
        <v>381</v>
      </c>
      <c r="Y8" s="147">
        <f>'Raccolta voti'!AW3</f>
        <v>370</v>
      </c>
      <c r="Z8" s="147">
        <f>'Raccolta voti'!AX3</f>
        <v>489</v>
      </c>
      <c r="AA8" s="147">
        <f>'Raccolta voti'!AY3</f>
        <v>338</v>
      </c>
      <c r="AB8" s="147">
        <f>'Raccolta voti'!AZ3</f>
        <v>474</v>
      </c>
    </row>
    <row r="9" spans="1:28" s="124" customFormat="1" ht="16.5" customHeight="1">
      <c r="A9" s="130"/>
      <c r="B9" s="132" t="s">
        <v>2</v>
      </c>
      <c r="C9" s="147">
        <f>'Raccolta voti'!C4</f>
        <v>20260</v>
      </c>
      <c r="D9" s="147">
        <f>'Raccolta voti'!AB4</f>
        <v>511</v>
      </c>
      <c r="E9" s="147">
        <f>'Raccolta voti'!AC4</f>
        <v>491</v>
      </c>
      <c r="F9" s="147">
        <f>'Raccolta voti'!AD4</f>
        <v>370</v>
      </c>
      <c r="G9" s="147">
        <f>'Raccolta voti'!AE4</f>
        <v>359</v>
      </c>
      <c r="H9" s="147">
        <f>'Raccolta voti'!AF4</f>
        <v>360</v>
      </c>
      <c r="I9" s="147">
        <f>'Raccolta voti'!AG4</f>
        <v>387</v>
      </c>
      <c r="J9" s="147">
        <f>'Raccolta voti'!AH4</f>
        <v>383</v>
      </c>
      <c r="K9" s="147">
        <f>'Raccolta voti'!AI4</f>
        <v>347</v>
      </c>
      <c r="L9" s="147">
        <f>'Raccolta voti'!AJ4</f>
        <v>414</v>
      </c>
      <c r="M9" s="147">
        <f>'Raccolta voti'!AK4</f>
        <v>413</v>
      </c>
      <c r="N9" s="147">
        <f>'Raccolta voti'!AL4</f>
        <v>0</v>
      </c>
      <c r="O9" s="147">
        <f>'Raccolta voti'!AM4</f>
        <v>548</v>
      </c>
      <c r="P9" s="147">
        <f>'Raccolta voti'!AN4</f>
        <v>457</v>
      </c>
      <c r="Q9" s="147">
        <f>'Raccolta voti'!AO4</f>
        <v>437</v>
      </c>
      <c r="R9" s="147">
        <f>'Raccolta voti'!AP4</f>
        <v>339</v>
      </c>
      <c r="S9" s="147">
        <f>'Raccolta voti'!AQ4</f>
        <v>387</v>
      </c>
      <c r="T9" s="147">
        <f>'Raccolta voti'!AR4</f>
        <v>363</v>
      </c>
      <c r="U9" s="147">
        <f>'Raccolta voti'!AS4</f>
        <v>345</v>
      </c>
      <c r="V9" s="147">
        <f>'Raccolta voti'!AT4</f>
        <v>346</v>
      </c>
      <c r="W9" s="147">
        <f>'Raccolta voti'!AU4</f>
        <v>389</v>
      </c>
      <c r="X9" s="147">
        <f>'Raccolta voti'!AV4</f>
        <v>430</v>
      </c>
      <c r="Y9" s="147">
        <f>'Raccolta voti'!AW4</f>
        <v>454</v>
      </c>
      <c r="Z9" s="147">
        <f>'Raccolta voti'!AX4</f>
        <v>516</v>
      </c>
      <c r="AA9" s="147">
        <f>'Raccolta voti'!AY4</f>
        <v>431</v>
      </c>
      <c r="AB9" s="147">
        <f>'Raccolta voti'!AZ4</f>
        <v>527</v>
      </c>
    </row>
    <row r="10" spans="1:52" s="124" customFormat="1" ht="16.5" customHeight="1">
      <c r="A10" s="133"/>
      <c r="B10" s="134" t="s">
        <v>4</v>
      </c>
      <c r="C10" s="147">
        <f>'Raccolta voti'!C5</f>
        <v>37991</v>
      </c>
      <c r="D10" s="148">
        <f>'Raccolta voti'!AB5</f>
        <v>945</v>
      </c>
      <c r="E10" s="148">
        <f>'Raccolta voti'!AC5</f>
        <v>897</v>
      </c>
      <c r="F10" s="148">
        <f>'Raccolta voti'!AD5</f>
        <v>714</v>
      </c>
      <c r="G10" s="148">
        <f>'Raccolta voti'!AE5</f>
        <v>685</v>
      </c>
      <c r="H10" s="148">
        <f>'Raccolta voti'!AF5</f>
        <v>669</v>
      </c>
      <c r="I10" s="148">
        <f>'Raccolta voti'!AG5</f>
        <v>739</v>
      </c>
      <c r="J10" s="148">
        <f>'Raccolta voti'!AH5</f>
        <v>781</v>
      </c>
      <c r="K10" s="148">
        <f>'Raccolta voti'!AI5</f>
        <v>653</v>
      </c>
      <c r="L10" s="148">
        <f>'Raccolta voti'!AJ5</f>
        <v>767</v>
      </c>
      <c r="M10" s="148">
        <f>'Raccolta voti'!AK5</f>
        <v>766</v>
      </c>
      <c r="N10" s="148">
        <f>'Raccolta voti'!AL5</f>
        <v>0</v>
      </c>
      <c r="O10" s="148">
        <f>'Raccolta voti'!AM5</f>
        <v>1118</v>
      </c>
      <c r="P10" s="148">
        <f>'Raccolta voti'!AN5</f>
        <v>857</v>
      </c>
      <c r="Q10" s="148">
        <f>'Raccolta voti'!AO5</f>
        <v>814</v>
      </c>
      <c r="R10" s="148">
        <f>'Raccolta voti'!AP5</f>
        <v>662</v>
      </c>
      <c r="S10" s="148">
        <f>'Raccolta voti'!AQ5</f>
        <v>758</v>
      </c>
      <c r="T10" s="148">
        <f>'Raccolta voti'!AR5</f>
        <v>709</v>
      </c>
      <c r="U10" s="148">
        <f>'Raccolta voti'!AS5</f>
        <v>667</v>
      </c>
      <c r="V10" s="148">
        <f>'Raccolta voti'!AT5</f>
        <v>659</v>
      </c>
      <c r="W10" s="148">
        <f>'Raccolta voti'!AU5</f>
        <v>721</v>
      </c>
      <c r="X10" s="148">
        <f>'Raccolta voti'!AV5</f>
        <v>811</v>
      </c>
      <c r="Y10" s="148">
        <f>'Raccolta voti'!AW5</f>
        <v>824</v>
      </c>
      <c r="Z10" s="148">
        <f>'Raccolta voti'!AX5</f>
        <v>1005</v>
      </c>
      <c r="AA10" s="148">
        <f>'Raccolta voti'!AY5</f>
        <v>769</v>
      </c>
      <c r="AB10" s="148">
        <f>'Raccolta voti'!AZ5</f>
        <v>1001</v>
      </c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</row>
    <row r="11" spans="1:52" s="124" customFormat="1" ht="16.5" customHeight="1">
      <c r="A11" s="133"/>
      <c r="B11" s="135"/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</row>
    <row r="12" spans="1:28" s="124" customFormat="1" ht="16.5" customHeight="1">
      <c r="A12" s="141" t="s">
        <v>3</v>
      </c>
      <c r="B12" s="132" t="s">
        <v>1</v>
      </c>
      <c r="C12" s="147">
        <f>'Raccolta voti'!C6</f>
        <v>13454</v>
      </c>
      <c r="D12" s="147">
        <f>'Raccolta voti'!AB6</f>
        <v>307</v>
      </c>
      <c r="E12" s="147">
        <f>'Raccolta voti'!AC6</f>
        <v>317</v>
      </c>
      <c r="F12" s="147">
        <f>'Raccolta voti'!AD6</f>
        <v>252</v>
      </c>
      <c r="G12" s="147">
        <f>'Raccolta voti'!AE6</f>
        <v>224</v>
      </c>
      <c r="H12" s="147">
        <f>'Raccolta voti'!AF6</f>
        <v>235</v>
      </c>
      <c r="I12" s="147">
        <f>'Raccolta voti'!AG6</f>
        <v>278</v>
      </c>
      <c r="J12" s="147">
        <f>'Raccolta voti'!AH6</f>
        <v>301</v>
      </c>
      <c r="K12" s="147">
        <f>'Raccolta voti'!AI6</f>
        <v>219</v>
      </c>
      <c r="L12" s="147">
        <f>'Raccolta voti'!AJ6</f>
        <v>280</v>
      </c>
      <c r="M12" s="147">
        <f>'Raccolta voti'!AK6</f>
        <v>269</v>
      </c>
      <c r="N12" s="147">
        <f>'Raccolta voti'!AL6</f>
        <v>36</v>
      </c>
      <c r="O12" s="147">
        <f>'Raccolta voti'!AM6</f>
        <v>440</v>
      </c>
      <c r="P12" s="147">
        <f>'Raccolta voti'!AN6</f>
        <v>314</v>
      </c>
      <c r="Q12" s="147">
        <f>'Raccolta voti'!AO6</f>
        <v>282</v>
      </c>
      <c r="R12" s="147">
        <f>'Raccolta voti'!AP6</f>
        <v>230</v>
      </c>
      <c r="S12" s="147">
        <f>'Raccolta voti'!AQ6</f>
        <v>276</v>
      </c>
      <c r="T12" s="147">
        <f>'Raccolta voti'!AR6</f>
        <v>269</v>
      </c>
      <c r="U12" s="147">
        <f>'Raccolta voti'!AS6</f>
        <v>269</v>
      </c>
      <c r="V12" s="147">
        <f>'Raccolta voti'!AT6</f>
        <v>225</v>
      </c>
      <c r="W12" s="147">
        <f>'Raccolta voti'!AU6</f>
        <v>235</v>
      </c>
      <c r="X12" s="147">
        <f>'Raccolta voti'!AV6</f>
        <v>302</v>
      </c>
      <c r="Y12" s="147">
        <f>'Raccolta voti'!AW6</f>
        <v>286</v>
      </c>
      <c r="Z12" s="147">
        <f>'Raccolta voti'!AX6</f>
        <v>393</v>
      </c>
      <c r="AA12" s="147">
        <f>'Raccolta voti'!AY6</f>
        <v>235</v>
      </c>
      <c r="AB12" s="147">
        <f>'Raccolta voti'!AZ6</f>
        <v>367</v>
      </c>
    </row>
    <row r="13" spans="1:28" s="124" customFormat="1" ht="16.5" customHeight="1">
      <c r="A13" s="130"/>
      <c r="B13" s="132" t="s">
        <v>2</v>
      </c>
      <c r="C13" s="147">
        <f>'Raccolta voti'!C7</f>
        <v>14905</v>
      </c>
      <c r="D13" s="147">
        <f>'Raccolta voti'!AB7</f>
        <v>369</v>
      </c>
      <c r="E13" s="147">
        <f>'Raccolta voti'!AC7</f>
        <v>342</v>
      </c>
      <c r="F13" s="147">
        <f>'Raccolta voti'!AD7</f>
        <v>263</v>
      </c>
      <c r="G13" s="147">
        <f>'Raccolta voti'!AE7</f>
        <v>225</v>
      </c>
      <c r="H13" s="147">
        <f>'Raccolta voti'!AF7</f>
        <v>270</v>
      </c>
      <c r="I13" s="147">
        <f>'Raccolta voti'!AG7</f>
        <v>285</v>
      </c>
      <c r="J13" s="147">
        <f>'Raccolta voti'!AH7</f>
        <v>284</v>
      </c>
      <c r="K13" s="147">
        <f>'Raccolta voti'!AI7</f>
        <v>246</v>
      </c>
      <c r="L13" s="147">
        <f>'Raccolta voti'!AJ7</f>
        <v>308</v>
      </c>
      <c r="M13" s="147">
        <f>'Raccolta voti'!AK7</f>
        <v>313</v>
      </c>
      <c r="N13" s="147">
        <f>'Raccolta voti'!AL7</f>
        <v>34</v>
      </c>
      <c r="O13" s="147">
        <f>'Raccolta voti'!AM7</f>
        <v>430</v>
      </c>
      <c r="P13" s="147">
        <f>'Raccolta voti'!AN7</f>
        <v>355</v>
      </c>
      <c r="Q13" s="147">
        <f>'Raccolta voti'!AO7</f>
        <v>311</v>
      </c>
      <c r="R13" s="147">
        <f>'Raccolta voti'!AP7</f>
        <v>230</v>
      </c>
      <c r="S13" s="147">
        <f>'Raccolta voti'!AQ7</f>
        <v>290</v>
      </c>
      <c r="T13" s="147">
        <f>'Raccolta voti'!AR7</f>
        <v>268</v>
      </c>
      <c r="U13" s="147">
        <f>'Raccolta voti'!AS7</f>
        <v>273</v>
      </c>
      <c r="V13" s="147">
        <f>'Raccolta voti'!AT7</f>
        <v>237</v>
      </c>
      <c r="W13" s="147">
        <f>'Raccolta voti'!AU7</f>
        <v>288</v>
      </c>
      <c r="X13" s="147">
        <f>'Raccolta voti'!AV7</f>
        <v>339</v>
      </c>
      <c r="Y13" s="147">
        <f>'Raccolta voti'!AW7</f>
        <v>347</v>
      </c>
      <c r="Z13" s="147">
        <f>'Raccolta voti'!AX7</f>
        <v>409</v>
      </c>
      <c r="AA13" s="147">
        <f>'Raccolta voti'!AY7</f>
        <v>320</v>
      </c>
      <c r="AB13" s="147">
        <f>'Raccolta voti'!AZ7</f>
        <v>403</v>
      </c>
    </row>
    <row r="14" spans="1:53" s="124" customFormat="1" ht="16.5" customHeight="1">
      <c r="A14" s="130"/>
      <c r="B14" s="134" t="s">
        <v>4</v>
      </c>
      <c r="C14" s="147">
        <f>'Raccolta voti'!C8</f>
        <v>28359</v>
      </c>
      <c r="D14" s="148">
        <f>'Raccolta voti'!AB8</f>
        <v>676</v>
      </c>
      <c r="E14" s="148">
        <f>'Raccolta voti'!AC8</f>
        <v>659</v>
      </c>
      <c r="F14" s="148">
        <f>'Raccolta voti'!AD8</f>
        <v>515</v>
      </c>
      <c r="G14" s="148">
        <f>'Raccolta voti'!AE8</f>
        <v>449</v>
      </c>
      <c r="H14" s="148">
        <f>'Raccolta voti'!AF8</f>
        <v>505</v>
      </c>
      <c r="I14" s="148">
        <f>'Raccolta voti'!AG8</f>
        <v>563</v>
      </c>
      <c r="J14" s="148">
        <f>'Raccolta voti'!AH8</f>
        <v>585</v>
      </c>
      <c r="K14" s="148">
        <f>'Raccolta voti'!AI8</f>
        <v>465</v>
      </c>
      <c r="L14" s="148">
        <f>'Raccolta voti'!AJ8</f>
        <v>588</v>
      </c>
      <c r="M14" s="148">
        <f>'Raccolta voti'!AK8</f>
        <v>582</v>
      </c>
      <c r="N14" s="148">
        <f>'Raccolta voti'!AL8</f>
        <v>70</v>
      </c>
      <c r="O14" s="148">
        <f>'Raccolta voti'!AM8</f>
        <v>870</v>
      </c>
      <c r="P14" s="148">
        <f>'Raccolta voti'!AN8</f>
        <v>669</v>
      </c>
      <c r="Q14" s="148">
        <f>'Raccolta voti'!AO8</f>
        <v>593</v>
      </c>
      <c r="R14" s="148">
        <f>'Raccolta voti'!AP8</f>
        <v>460</v>
      </c>
      <c r="S14" s="148">
        <f>'Raccolta voti'!AQ8</f>
        <v>566</v>
      </c>
      <c r="T14" s="148">
        <f>'Raccolta voti'!AR8</f>
        <v>537</v>
      </c>
      <c r="U14" s="148">
        <f>'Raccolta voti'!AS8</f>
        <v>542</v>
      </c>
      <c r="V14" s="148">
        <f>'Raccolta voti'!AT8</f>
        <v>462</v>
      </c>
      <c r="W14" s="148">
        <f>'Raccolta voti'!AU8</f>
        <v>523</v>
      </c>
      <c r="X14" s="148">
        <f>'Raccolta voti'!AV8</f>
        <v>641</v>
      </c>
      <c r="Y14" s="148">
        <f>'Raccolta voti'!AW8</f>
        <v>633</v>
      </c>
      <c r="Z14" s="148">
        <f>'Raccolta voti'!AX8</f>
        <v>802</v>
      </c>
      <c r="AA14" s="148">
        <f>'Raccolta voti'!AY8</f>
        <v>555</v>
      </c>
      <c r="AB14" s="148">
        <f>'Raccolta voti'!AZ8</f>
        <v>770</v>
      </c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</row>
    <row r="15" spans="1:28" s="124" customFormat="1" ht="16.5" customHeight="1">
      <c r="A15" s="130"/>
      <c r="B15" s="132" t="s">
        <v>13</v>
      </c>
      <c r="C15" s="147">
        <f>'Raccolta voti'!C9</f>
        <v>3</v>
      </c>
      <c r="D15" s="147">
        <f>'Raccolta voti'!AB9</f>
        <v>0</v>
      </c>
      <c r="E15" s="147">
        <f>'Raccolta voti'!AC9</f>
        <v>0</v>
      </c>
      <c r="F15" s="147">
        <f>'Raccolta voti'!AD9</f>
        <v>0</v>
      </c>
      <c r="G15" s="147">
        <f>'Raccolta voti'!AE9</f>
        <v>0</v>
      </c>
      <c r="H15" s="147">
        <f>'Raccolta voti'!AF9</f>
        <v>0</v>
      </c>
      <c r="I15" s="147">
        <f>'Raccolta voti'!AG9</f>
        <v>0</v>
      </c>
      <c r="J15" s="147">
        <f>'Raccolta voti'!AH9</f>
        <v>0</v>
      </c>
      <c r="K15" s="147">
        <f>'Raccolta voti'!AI9</f>
        <v>0</v>
      </c>
      <c r="L15" s="147">
        <f>'Raccolta voti'!AJ9</f>
        <v>0</v>
      </c>
      <c r="M15" s="147">
        <f>'Raccolta voti'!AK9</f>
        <v>0</v>
      </c>
      <c r="N15" s="147">
        <f>'Raccolta voti'!AL9</f>
        <v>0</v>
      </c>
      <c r="O15" s="147">
        <f>'Raccolta voti'!AM9</f>
        <v>0</v>
      </c>
      <c r="P15" s="147">
        <f>'Raccolta voti'!AN9</f>
        <v>0</v>
      </c>
      <c r="Q15" s="147">
        <f>'Raccolta voti'!AO9</f>
        <v>0</v>
      </c>
      <c r="R15" s="147">
        <f>'Raccolta voti'!AP9</f>
        <v>0</v>
      </c>
      <c r="S15" s="147">
        <f>'Raccolta voti'!AQ9</f>
        <v>0</v>
      </c>
      <c r="T15" s="147">
        <f>'Raccolta voti'!AR9</f>
        <v>0</v>
      </c>
      <c r="U15" s="147">
        <f>'Raccolta voti'!AS9</f>
        <v>0</v>
      </c>
      <c r="V15" s="147">
        <f>'Raccolta voti'!AT9</f>
        <v>0</v>
      </c>
      <c r="W15" s="147">
        <f>'Raccolta voti'!AU9</f>
        <v>0</v>
      </c>
      <c r="X15" s="147">
        <f>'Raccolta voti'!AV9</f>
        <v>0</v>
      </c>
      <c r="Y15" s="147">
        <f>'Raccolta voti'!AW9</f>
        <v>0</v>
      </c>
      <c r="Z15" s="147">
        <f>'Raccolta voti'!AX9</f>
        <v>0</v>
      </c>
      <c r="AA15" s="147">
        <f>'Raccolta voti'!AY9</f>
        <v>0</v>
      </c>
      <c r="AB15" s="147">
        <f>'Raccolta voti'!AZ9</f>
        <v>0</v>
      </c>
    </row>
    <row r="16" spans="1:28" s="124" customFormat="1" ht="16.5" customHeight="1">
      <c r="A16" s="130"/>
      <c r="B16" s="132" t="s">
        <v>14</v>
      </c>
      <c r="C16" s="147">
        <f>'Raccolta voti'!C10</f>
        <v>554</v>
      </c>
      <c r="D16" s="147">
        <f>'Raccolta voti'!AB10</f>
        <v>12</v>
      </c>
      <c r="E16" s="147">
        <f>'Raccolta voti'!AC10</f>
        <v>19</v>
      </c>
      <c r="F16" s="147">
        <f>'Raccolta voti'!AD10</f>
        <v>9</v>
      </c>
      <c r="G16" s="147">
        <f>'Raccolta voti'!AE10</f>
        <v>9</v>
      </c>
      <c r="H16" s="147">
        <f>'Raccolta voti'!AF10</f>
        <v>7</v>
      </c>
      <c r="I16" s="147">
        <f>'Raccolta voti'!AG10</f>
        <v>10</v>
      </c>
      <c r="J16" s="147">
        <f>'Raccolta voti'!AH10</f>
        <v>9</v>
      </c>
      <c r="K16" s="147">
        <f>'Raccolta voti'!AI10</f>
        <v>8</v>
      </c>
      <c r="L16" s="147">
        <f>'Raccolta voti'!AJ10</f>
        <v>13</v>
      </c>
      <c r="M16" s="147">
        <f>'Raccolta voti'!AK10</f>
        <v>9</v>
      </c>
      <c r="N16" s="147">
        <f>'Raccolta voti'!AL10</f>
        <v>2</v>
      </c>
      <c r="O16" s="147">
        <f>'Raccolta voti'!AM10</f>
        <v>11</v>
      </c>
      <c r="P16" s="147">
        <f>'Raccolta voti'!AN10</f>
        <v>15</v>
      </c>
      <c r="Q16" s="147">
        <f>'Raccolta voti'!AO10</f>
        <v>10</v>
      </c>
      <c r="R16" s="147">
        <f>'Raccolta voti'!AP10</f>
        <v>14</v>
      </c>
      <c r="S16" s="147">
        <f>'Raccolta voti'!AQ10</f>
        <v>15</v>
      </c>
      <c r="T16" s="147">
        <f>'Raccolta voti'!AR10</f>
        <v>9</v>
      </c>
      <c r="U16" s="147">
        <f>'Raccolta voti'!AS10</f>
        <v>12</v>
      </c>
      <c r="V16" s="147">
        <f>'Raccolta voti'!AT10</f>
        <v>10</v>
      </c>
      <c r="W16" s="147">
        <f>'Raccolta voti'!AU10</f>
        <v>17</v>
      </c>
      <c r="X16" s="147">
        <f>'Raccolta voti'!AV10</f>
        <v>11</v>
      </c>
      <c r="Y16" s="147">
        <f>'Raccolta voti'!AW10</f>
        <v>11</v>
      </c>
      <c r="Z16" s="147">
        <f>'Raccolta voti'!AX10</f>
        <v>17</v>
      </c>
      <c r="AA16" s="147">
        <f>'Raccolta voti'!AY10</f>
        <v>9</v>
      </c>
      <c r="AB16" s="147">
        <f>'Raccolta voti'!AZ10</f>
        <v>13</v>
      </c>
    </row>
    <row r="17" spans="1:28" s="124" customFormat="1" ht="16.5" customHeight="1">
      <c r="A17" s="130"/>
      <c r="B17" s="132" t="s">
        <v>15</v>
      </c>
      <c r="C17" s="147">
        <f>'Raccolta voti'!C11</f>
        <v>1134</v>
      </c>
      <c r="D17" s="147">
        <f>'Raccolta voti'!AB11</f>
        <v>22</v>
      </c>
      <c r="E17" s="147">
        <f>'Raccolta voti'!AC11</f>
        <v>18</v>
      </c>
      <c r="F17" s="147">
        <f>'Raccolta voti'!AD11</f>
        <v>12</v>
      </c>
      <c r="G17" s="147">
        <f>'Raccolta voti'!AE11</f>
        <v>29</v>
      </c>
      <c r="H17" s="147">
        <f>'Raccolta voti'!AF11</f>
        <v>28</v>
      </c>
      <c r="I17" s="147">
        <f>'Raccolta voti'!AG11</f>
        <v>31</v>
      </c>
      <c r="J17" s="147">
        <f>'Raccolta voti'!AH11</f>
        <v>26</v>
      </c>
      <c r="K17" s="147">
        <f>'Raccolta voti'!AI11</f>
        <v>17</v>
      </c>
      <c r="L17" s="147">
        <f>'Raccolta voti'!AJ11</f>
        <v>18</v>
      </c>
      <c r="M17" s="147">
        <f>'Raccolta voti'!AK11</f>
        <v>24</v>
      </c>
      <c r="N17" s="147">
        <f>'Raccolta voti'!AL11</f>
        <v>3</v>
      </c>
      <c r="O17" s="147">
        <f>'Raccolta voti'!AM11</f>
        <v>41</v>
      </c>
      <c r="P17" s="147">
        <f>'Raccolta voti'!AN11</f>
        <v>58</v>
      </c>
      <c r="Q17" s="147">
        <f>'Raccolta voti'!AO11</f>
        <v>34</v>
      </c>
      <c r="R17" s="147">
        <f>'Raccolta voti'!AP11</f>
        <v>18</v>
      </c>
      <c r="S17" s="147">
        <f>'Raccolta voti'!AQ11</f>
        <v>17</v>
      </c>
      <c r="T17" s="147">
        <f>'Raccolta voti'!AR11</f>
        <v>19</v>
      </c>
      <c r="U17" s="147">
        <f>'Raccolta voti'!AS11</f>
        <v>64</v>
      </c>
      <c r="V17" s="147">
        <f>'Raccolta voti'!AT11</f>
        <v>13</v>
      </c>
      <c r="W17" s="147">
        <f>'Raccolta voti'!AU11</f>
        <v>37</v>
      </c>
      <c r="X17" s="147">
        <f>'Raccolta voti'!AV11</f>
        <v>18</v>
      </c>
      <c r="Y17" s="147">
        <f>'Raccolta voti'!AW11</f>
        <v>11</v>
      </c>
      <c r="Z17" s="147">
        <f>'Raccolta voti'!AX11</f>
        <v>30</v>
      </c>
      <c r="AA17" s="147">
        <f>'Raccolta voti'!AY11</f>
        <v>13</v>
      </c>
      <c r="AB17" s="147">
        <f>'Raccolta voti'!AZ11</f>
        <v>26</v>
      </c>
    </row>
    <row r="18" spans="1:28" s="124" customFormat="1" ht="16.5" customHeight="1">
      <c r="A18" s="130"/>
      <c r="B18" s="136" t="s">
        <v>16</v>
      </c>
      <c r="C18" s="147">
        <f>'Raccolta voti'!C12</f>
        <v>1691</v>
      </c>
      <c r="D18" s="147">
        <f>'Raccolta voti'!AB12</f>
        <v>34</v>
      </c>
      <c r="E18" s="147">
        <f>'Raccolta voti'!AC12</f>
        <v>37</v>
      </c>
      <c r="F18" s="147">
        <f>'Raccolta voti'!AD12</f>
        <v>21</v>
      </c>
      <c r="G18" s="147">
        <f>'Raccolta voti'!AE12</f>
        <v>38</v>
      </c>
      <c r="H18" s="147">
        <f>'Raccolta voti'!AF12</f>
        <v>35</v>
      </c>
      <c r="I18" s="147">
        <f>'Raccolta voti'!AG12</f>
        <v>41</v>
      </c>
      <c r="J18" s="147">
        <f>'Raccolta voti'!AH12</f>
        <v>35</v>
      </c>
      <c r="K18" s="147">
        <f>'Raccolta voti'!AI12</f>
        <v>25</v>
      </c>
      <c r="L18" s="147">
        <f>'Raccolta voti'!AJ12</f>
        <v>31</v>
      </c>
      <c r="M18" s="147">
        <f>'Raccolta voti'!AK12</f>
        <v>33</v>
      </c>
      <c r="N18" s="147">
        <f>'Raccolta voti'!AL12</f>
        <v>5</v>
      </c>
      <c r="O18" s="147">
        <f>'Raccolta voti'!AM12</f>
        <v>52</v>
      </c>
      <c r="P18" s="147">
        <f>'Raccolta voti'!AN12</f>
        <v>73</v>
      </c>
      <c r="Q18" s="147">
        <f>'Raccolta voti'!AO12</f>
        <v>44</v>
      </c>
      <c r="R18" s="147">
        <f>'Raccolta voti'!AP12</f>
        <v>32</v>
      </c>
      <c r="S18" s="147">
        <f>'Raccolta voti'!AQ12</f>
        <v>32</v>
      </c>
      <c r="T18" s="147">
        <f>'Raccolta voti'!AR12</f>
        <v>28</v>
      </c>
      <c r="U18" s="147">
        <f>'Raccolta voti'!AS12</f>
        <v>76</v>
      </c>
      <c r="V18" s="147">
        <f>'Raccolta voti'!AT12</f>
        <v>23</v>
      </c>
      <c r="W18" s="147">
        <f>'Raccolta voti'!AU12</f>
        <v>54</v>
      </c>
      <c r="X18" s="147">
        <f>'Raccolta voti'!AV12</f>
        <v>29</v>
      </c>
      <c r="Y18" s="147">
        <f>'Raccolta voti'!AW12</f>
        <v>22</v>
      </c>
      <c r="Z18" s="147">
        <f>'Raccolta voti'!AX12</f>
        <v>47</v>
      </c>
      <c r="AA18" s="147">
        <f>'Raccolta voti'!AY12</f>
        <v>22</v>
      </c>
      <c r="AB18" s="147">
        <f>'Raccolta voti'!AZ12</f>
        <v>39</v>
      </c>
    </row>
    <row r="19" spans="1:28" s="124" customFormat="1" ht="16.5" customHeight="1">
      <c r="A19" s="130"/>
      <c r="B19" s="136" t="s">
        <v>11</v>
      </c>
      <c r="C19" s="147">
        <f>'Raccolta voti'!C13</f>
        <v>26668</v>
      </c>
      <c r="D19" s="147">
        <f>'Raccolta voti'!AB13</f>
        <v>642</v>
      </c>
      <c r="E19" s="147">
        <f>'Raccolta voti'!AC13</f>
        <v>622</v>
      </c>
      <c r="F19" s="147">
        <f>'Raccolta voti'!AD13</f>
        <v>494</v>
      </c>
      <c r="G19" s="147">
        <f>'Raccolta voti'!AE13</f>
        <v>411</v>
      </c>
      <c r="H19" s="147">
        <f>'Raccolta voti'!AF13</f>
        <v>470</v>
      </c>
      <c r="I19" s="147">
        <f>'Raccolta voti'!AG13</f>
        <v>522</v>
      </c>
      <c r="J19" s="147">
        <f>'Raccolta voti'!AH13</f>
        <v>550</v>
      </c>
      <c r="K19" s="147">
        <f>'Raccolta voti'!AI13</f>
        <v>440</v>
      </c>
      <c r="L19" s="147">
        <f>'Raccolta voti'!AJ13</f>
        <v>557</v>
      </c>
      <c r="M19" s="147">
        <f>'Raccolta voti'!AK13</f>
        <v>549</v>
      </c>
      <c r="N19" s="147">
        <f>'Raccolta voti'!AL13</f>
        <v>65</v>
      </c>
      <c r="O19" s="147">
        <f>'Raccolta voti'!AM13</f>
        <v>818</v>
      </c>
      <c r="P19" s="147">
        <f>'Raccolta voti'!AN13</f>
        <v>596</v>
      </c>
      <c r="Q19" s="147">
        <f>'Raccolta voti'!AO13</f>
        <v>549</v>
      </c>
      <c r="R19" s="147">
        <f>'Raccolta voti'!AP13</f>
        <v>428</v>
      </c>
      <c r="S19" s="147">
        <f>'Raccolta voti'!AQ13</f>
        <v>534</v>
      </c>
      <c r="T19" s="147">
        <f>'Raccolta voti'!AR13</f>
        <v>509</v>
      </c>
      <c r="U19" s="147">
        <f>'Raccolta voti'!AS13</f>
        <v>466</v>
      </c>
      <c r="V19" s="147">
        <f>'Raccolta voti'!AT13</f>
        <v>439</v>
      </c>
      <c r="W19" s="147">
        <f>'Raccolta voti'!AU13</f>
        <v>469</v>
      </c>
      <c r="X19" s="147">
        <f>'Raccolta voti'!AV13</f>
        <v>612</v>
      </c>
      <c r="Y19" s="147">
        <f>'Raccolta voti'!AW13</f>
        <v>611</v>
      </c>
      <c r="Z19" s="147">
        <f>'Raccolta voti'!AX13</f>
        <v>755</v>
      </c>
      <c r="AA19" s="147">
        <f>'Raccolta voti'!AY13</f>
        <v>533</v>
      </c>
      <c r="AB19" s="147">
        <f>'Raccolta voti'!AZ13</f>
        <v>731</v>
      </c>
    </row>
    <row r="20" spans="1:28" s="124" customFormat="1" ht="16.5" customHeight="1">
      <c r="A20" s="130"/>
      <c r="B20" s="137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</row>
    <row r="21" spans="1:28" s="124" customFormat="1" ht="16.5" customHeight="1">
      <c r="A21" s="138" t="s">
        <v>5</v>
      </c>
      <c r="B21" s="137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</row>
    <row r="22" spans="1:28" s="124" customFormat="1" ht="16.5" customHeight="1">
      <c r="A22" s="126">
        <f>'Raccolta voti'!A15</f>
        <v>1</v>
      </c>
      <c r="B22" s="126" t="str">
        <f>'Raccolta voti'!B15</f>
        <v>Lega Nord</v>
      </c>
      <c r="C22" s="147">
        <f>'Raccolta voti'!C15</f>
        <v>3123</v>
      </c>
      <c r="D22" s="147">
        <f>'Raccolta voti'!AB15</f>
        <v>87</v>
      </c>
      <c r="E22" s="147">
        <f>'Raccolta voti'!AC15</f>
        <v>78</v>
      </c>
      <c r="F22" s="147">
        <f>'Raccolta voti'!AD15</f>
        <v>54</v>
      </c>
      <c r="G22" s="147">
        <f>'Raccolta voti'!AE15</f>
        <v>43</v>
      </c>
      <c r="H22" s="147">
        <f>'Raccolta voti'!AF15</f>
        <v>56</v>
      </c>
      <c r="I22" s="147">
        <f>'Raccolta voti'!AG15</f>
        <v>60</v>
      </c>
      <c r="J22" s="147">
        <f>'Raccolta voti'!AH15</f>
        <v>83</v>
      </c>
      <c r="K22" s="147">
        <f>'Raccolta voti'!AI15</f>
        <v>46</v>
      </c>
      <c r="L22" s="147">
        <f>'Raccolta voti'!AJ15</f>
        <v>81</v>
      </c>
      <c r="M22" s="147">
        <f>'Raccolta voti'!AK15</f>
        <v>58</v>
      </c>
      <c r="N22" s="147">
        <f>'Raccolta voti'!AL15</f>
        <v>6</v>
      </c>
      <c r="O22" s="147">
        <f>'Raccolta voti'!AM15</f>
        <v>107</v>
      </c>
      <c r="P22" s="147">
        <f>'Raccolta voti'!AN15</f>
        <v>82</v>
      </c>
      <c r="Q22" s="147">
        <f>'Raccolta voti'!AO15</f>
        <v>56</v>
      </c>
      <c r="R22" s="147">
        <f>'Raccolta voti'!AP15</f>
        <v>38</v>
      </c>
      <c r="S22" s="147">
        <f>'Raccolta voti'!AQ15</f>
        <v>44</v>
      </c>
      <c r="T22" s="147">
        <f>'Raccolta voti'!AR15</f>
        <v>44</v>
      </c>
      <c r="U22" s="147">
        <f>'Raccolta voti'!AS15</f>
        <v>47</v>
      </c>
      <c r="V22" s="147">
        <f>'Raccolta voti'!AT15</f>
        <v>49</v>
      </c>
      <c r="W22" s="147">
        <f>'Raccolta voti'!AU15</f>
        <v>43</v>
      </c>
      <c r="X22" s="147">
        <f>'Raccolta voti'!AV15</f>
        <v>71</v>
      </c>
      <c r="Y22" s="147">
        <f>'Raccolta voti'!AW15</f>
        <v>74</v>
      </c>
      <c r="Z22" s="147">
        <f>'Raccolta voti'!AX15</f>
        <v>88</v>
      </c>
      <c r="AA22" s="147">
        <f>'Raccolta voti'!AY15</f>
        <v>65</v>
      </c>
      <c r="AB22" s="147">
        <f>'Raccolta voti'!AZ15</f>
        <v>110</v>
      </c>
    </row>
    <row r="23" spans="1:28" s="124" customFormat="1" ht="16.5" customHeight="1">
      <c r="A23" s="126">
        <f>'Raccolta voti'!A16</f>
        <v>2</v>
      </c>
      <c r="B23" s="126" t="str">
        <f>'Raccolta voti'!B16</f>
        <v>LD  - con Melchiorre</v>
      </c>
      <c r="C23" s="147">
        <f>'Raccolta voti'!C16</f>
        <v>21</v>
      </c>
      <c r="D23" s="147">
        <f>'Raccolta voti'!AB16</f>
        <v>0</v>
      </c>
      <c r="E23" s="147">
        <f>'Raccolta voti'!AC16</f>
        <v>1</v>
      </c>
      <c r="F23" s="147">
        <f>'Raccolta voti'!AD16</f>
        <v>0</v>
      </c>
      <c r="G23" s="147">
        <f>'Raccolta voti'!AE16</f>
        <v>0</v>
      </c>
      <c r="H23" s="147">
        <f>'Raccolta voti'!AF16</f>
        <v>0</v>
      </c>
      <c r="I23" s="147">
        <f>'Raccolta voti'!AG16</f>
        <v>0</v>
      </c>
      <c r="J23" s="147">
        <f>'Raccolta voti'!AH16</f>
        <v>0</v>
      </c>
      <c r="K23" s="147">
        <f>'Raccolta voti'!AI16</f>
        <v>0</v>
      </c>
      <c r="L23" s="147">
        <f>'Raccolta voti'!AJ16</f>
        <v>1</v>
      </c>
      <c r="M23" s="147">
        <f>'Raccolta voti'!AK16</f>
        <v>1</v>
      </c>
      <c r="N23" s="147">
        <f>'Raccolta voti'!AL16</f>
        <v>0</v>
      </c>
      <c r="O23" s="147">
        <f>'Raccolta voti'!AM16</f>
        <v>0</v>
      </c>
      <c r="P23" s="147">
        <f>'Raccolta voti'!AN16</f>
        <v>0</v>
      </c>
      <c r="Q23" s="147">
        <f>'Raccolta voti'!AO16</f>
        <v>0</v>
      </c>
      <c r="R23" s="147">
        <f>'Raccolta voti'!AP16</f>
        <v>0</v>
      </c>
      <c r="S23" s="147">
        <f>'Raccolta voti'!AQ16</f>
        <v>0</v>
      </c>
      <c r="T23" s="147">
        <f>'Raccolta voti'!AR16</f>
        <v>1</v>
      </c>
      <c r="U23" s="147">
        <f>'Raccolta voti'!AS16</f>
        <v>0</v>
      </c>
      <c r="V23" s="147">
        <f>'Raccolta voti'!AT16</f>
        <v>0</v>
      </c>
      <c r="W23" s="147">
        <f>'Raccolta voti'!AU16</f>
        <v>0</v>
      </c>
      <c r="X23" s="147">
        <f>'Raccolta voti'!AV16</f>
        <v>1</v>
      </c>
      <c r="Y23" s="147">
        <f>'Raccolta voti'!AW16</f>
        <v>0</v>
      </c>
      <c r="Z23" s="147">
        <f>'Raccolta voti'!AX16</f>
        <v>0</v>
      </c>
      <c r="AA23" s="147">
        <f>'Raccolta voti'!AY16</f>
        <v>0</v>
      </c>
      <c r="AB23" s="147">
        <f>'Raccolta voti'!AZ16</f>
        <v>1</v>
      </c>
    </row>
    <row r="24" spans="1:28" s="124" customFormat="1" ht="16.5" customHeight="1">
      <c r="A24" s="126">
        <f>'Raccolta voti'!A17</f>
        <v>3</v>
      </c>
      <c r="B24" s="126" t="str">
        <f>'Raccolta voti'!B17</f>
        <v>Il Popolo della Libertà</v>
      </c>
      <c r="C24" s="147">
        <f>'Raccolta voti'!C17</f>
        <v>10704</v>
      </c>
      <c r="D24" s="147">
        <f>'Raccolta voti'!AB17</f>
        <v>251</v>
      </c>
      <c r="E24" s="147">
        <f>'Raccolta voti'!AC17</f>
        <v>244</v>
      </c>
      <c r="F24" s="147">
        <f>'Raccolta voti'!AD17</f>
        <v>185</v>
      </c>
      <c r="G24" s="147">
        <f>'Raccolta voti'!AE17</f>
        <v>158</v>
      </c>
      <c r="H24" s="147">
        <f>'Raccolta voti'!AF17</f>
        <v>208</v>
      </c>
      <c r="I24" s="147">
        <f>'Raccolta voti'!AG17</f>
        <v>225</v>
      </c>
      <c r="J24" s="147">
        <f>'Raccolta voti'!AH17</f>
        <v>228</v>
      </c>
      <c r="K24" s="147">
        <f>'Raccolta voti'!AI17</f>
        <v>154</v>
      </c>
      <c r="L24" s="147">
        <f>'Raccolta voti'!AJ17</f>
        <v>215</v>
      </c>
      <c r="M24" s="147">
        <f>'Raccolta voti'!AK17</f>
        <v>227</v>
      </c>
      <c r="N24" s="147">
        <f>'Raccolta voti'!AL17</f>
        <v>26</v>
      </c>
      <c r="O24" s="147">
        <f>'Raccolta voti'!AM17</f>
        <v>359</v>
      </c>
      <c r="P24" s="147">
        <f>'Raccolta voti'!AN17</f>
        <v>244</v>
      </c>
      <c r="Q24" s="147">
        <f>'Raccolta voti'!AO17</f>
        <v>216</v>
      </c>
      <c r="R24" s="147">
        <f>'Raccolta voti'!AP17</f>
        <v>161</v>
      </c>
      <c r="S24" s="147">
        <f>'Raccolta voti'!AQ17</f>
        <v>173</v>
      </c>
      <c r="T24" s="147">
        <f>'Raccolta voti'!AR17</f>
        <v>185</v>
      </c>
      <c r="U24" s="147">
        <f>'Raccolta voti'!AS17</f>
        <v>163</v>
      </c>
      <c r="V24" s="147">
        <f>'Raccolta voti'!AT17</f>
        <v>190</v>
      </c>
      <c r="W24" s="147">
        <f>'Raccolta voti'!AU17</f>
        <v>149</v>
      </c>
      <c r="X24" s="147">
        <f>'Raccolta voti'!AV17</f>
        <v>274</v>
      </c>
      <c r="Y24" s="147">
        <f>'Raccolta voti'!AW17</f>
        <v>251</v>
      </c>
      <c r="Z24" s="147">
        <f>'Raccolta voti'!AX17</f>
        <v>274</v>
      </c>
      <c r="AA24" s="147">
        <f>'Raccolta voti'!AY17</f>
        <v>187</v>
      </c>
      <c r="AB24" s="147">
        <f>'Raccolta voti'!AZ17</f>
        <v>271</v>
      </c>
    </row>
    <row r="25" spans="1:28" s="124" customFormat="1" ht="16.5" customHeight="1">
      <c r="A25" s="126">
        <f>'Raccolta voti'!A18</f>
        <v>4</v>
      </c>
      <c r="B25" s="126" t="str">
        <f>'Raccolta voti'!B18</f>
        <v>Vallee d'Aoste</v>
      </c>
      <c r="C25" s="147">
        <f>'Raccolta voti'!C18</f>
        <v>49</v>
      </c>
      <c r="D25" s="147">
        <f>'Raccolta voti'!AB18</f>
        <v>2</v>
      </c>
      <c r="E25" s="147">
        <f>'Raccolta voti'!AC18</f>
        <v>1</v>
      </c>
      <c r="F25" s="147">
        <f>'Raccolta voti'!AD18</f>
        <v>0</v>
      </c>
      <c r="G25" s="147">
        <f>'Raccolta voti'!AE18</f>
        <v>1</v>
      </c>
      <c r="H25" s="147">
        <f>'Raccolta voti'!AF18</f>
        <v>1</v>
      </c>
      <c r="I25" s="147">
        <f>'Raccolta voti'!AG18</f>
        <v>1</v>
      </c>
      <c r="J25" s="147">
        <f>'Raccolta voti'!AH18</f>
        <v>0</v>
      </c>
      <c r="K25" s="147">
        <f>'Raccolta voti'!AI18</f>
        <v>0</v>
      </c>
      <c r="L25" s="147">
        <f>'Raccolta voti'!AJ18</f>
        <v>0</v>
      </c>
      <c r="M25" s="147">
        <f>'Raccolta voti'!AK18</f>
        <v>0</v>
      </c>
      <c r="N25" s="147">
        <f>'Raccolta voti'!AL18</f>
        <v>0</v>
      </c>
      <c r="O25" s="147">
        <f>'Raccolta voti'!AM18</f>
        <v>1</v>
      </c>
      <c r="P25" s="147">
        <f>'Raccolta voti'!AN18</f>
        <v>1</v>
      </c>
      <c r="Q25" s="147">
        <f>'Raccolta voti'!AO18</f>
        <v>4</v>
      </c>
      <c r="R25" s="147">
        <f>'Raccolta voti'!AP18</f>
        <v>1</v>
      </c>
      <c r="S25" s="147">
        <f>'Raccolta voti'!AQ18</f>
        <v>0</v>
      </c>
      <c r="T25" s="147">
        <f>'Raccolta voti'!AR18</f>
        <v>1</v>
      </c>
      <c r="U25" s="147">
        <f>'Raccolta voti'!AS18</f>
        <v>1</v>
      </c>
      <c r="V25" s="147">
        <f>'Raccolta voti'!AT18</f>
        <v>0</v>
      </c>
      <c r="W25" s="147">
        <f>'Raccolta voti'!AU18</f>
        <v>0</v>
      </c>
      <c r="X25" s="147">
        <f>'Raccolta voti'!AV18</f>
        <v>2</v>
      </c>
      <c r="Y25" s="147">
        <f>'Raccolta voti'!AW18</f>
        <v>2</v>
      </c>
      <c r="Z25" s="147">
        <f>'Raccolta voti'!AX18</f>
        <v>1</v>
      </c>
      <c r="AA25" s="147">
        <f>'Raccolta voti'!AY18</f>
        <v>1</v>
      </c>
      <c r="AB25" s="147">
        <f>'Raccolta voti'!AZ18</f>
        <v>0</v>
      </c>
    </row>
    <row r="26" spans="1:28" s="124" customFormat="1" ht="16.5" customHeight="1">
      <c r="A26" s="126">
        <f>'Raccolta voti'!A19</f>
        <v>5</v>
      </c>
      <c r="B26" s="126" t="str">
        <f>'Raccolta voti'!B19</f>
        <v>Partito Comunista dei lavoratori</v>
      </c>
      <c r="C26" s="147">
        <f>'Raccolta voti'!C19</f>
        <v>162</v>
      </c>
      <c r="D26" s="147">
        <f>'Raccolta voti'!AB19</f>
        <v>5</v>
      </c>
      <c r="E26" s="147">
        <f>'Raccolta voti'!AC19</f>
        <v>2</v>
      </c>
      <c r="F26" s="147">
        <f>'Raccolta voti'!AD19</f>
        <v>3</v>
      </c>
      <c r="G26" s="147">
        <f>'Raccolta voti'!AE19</f>
        <v>8</v>
      </c>
      <c r="H26" s="147">
        <f>'Raccolta voti'!AF19</f>
        <v>2</v>
      </c>
      <c r="I26" s="147">
        <f>'Raccolta voti'!AG19</f>
        <v>5</v>
      </c>
      <c r="J26" s="147">
        <f>'Raccolta voti'!AH19</f>
        <v>4</v>
      </c>
      <c r="K26" s="147">
        <f>'Raccolta voti'!AI19</f>
        <v>2</v>
      </c>
      <c r="L26" s="147">
        <f>'Raccolta voti'!AJ19</f>
        <v>2</v>
      </c>
      <c r="M26" s="147">
        <f>'Raccolta voti'!AK19</f>
        <v>3</v>
      </c>
      <c r="N26" s="147">
        <f>'Raccolta voti'!AL19</f>
        <v>1</v>
      </c>
      <c r="O26" s="147">
        <f>'Raccolta voti'!AM19</f>
        <v>2</v>
      </c>
      <c r="P26" s="147">
        <f>'Raccolta voti'!AN19</f>
        <v>3</v>
      </c>
      <c r="Q26" s="147">
        <f>'Raccolta voti'!AO19</f>
        <v>5</v>
      </c>
      <c r="R26" s="147">
        <f>'Raccolta voti'!AP19</f>
        <v>3</v>
      </c>
      <c r="S26" s="147">
        <f>'Raccolta voti'!AQ19</f>
        <v>1</v>
      </c>
      <c r="T26" s="147">
        <f>'Raccolta voti'!AR19</f>
        <v>8</v>
      </c>
      <c r="U26" s="147">
        <f>'Raccolta voti'!AS19</f>
        <v>4</v>
      </c>
      <c r="V26" s="147">
        <f>'Raccolta voti'!AT19</f>
        <v>2</v>
      </c>
      <c r="W26" s="147">
        <f>'Raccolta voti'!AU19</f>
        <v>4</v>
      </c>
      <c r="X26" s="147">
        <f>'Raccolta voti'!AV19</f>
        <v>2</v>
      </c>
      <c r="Y26" s="147">
        <f>'Raccolta voti'!AW19</f>
        <v>5</v>
      </c>
      <c r="Z26" s="147">
        <f>'Raccolta voti'!AX19</f>
        <v>3</v>
      </c>
      <c r="AA26" s="147">
        <f>'Raccolta voti'!AY19</f>
        <v>2</v>
      </c>
      <c r="AB26" s="147">
        <f>'Raccolta voti'!AZ19</f>
        <v>1</v>
      </c>
    </row>
    <row r="27" spans="1:28" s="124" customFormat="1" ht="16.5" customHeight="1">
      <c r="A27" s="126">
        <f>'Raccolta voti'!A20</f>
        <v>6</v>
      </c>
      <c r="B27" s="126" t="str">
        <f>'Raccolta voti'!B20</f>
        <v>Lista Bonino - Pannella</v>
      </c>
      <c r="C27" s="147">
        <f>'Raccolta voti'!C20</f>
        <v>968</v>
      </c>
      <c r="D27" s="147">
        <f>'Raccolta voti'!AB20</f>
        <v>24</v>
      </c>
      <c r="E27" s="147">
        <f>'Raccolta voti'!AC20</f>
        <v>21</v>
      </c>
      <c r="F27" s="147">
        <f>'Raccolta voti'!AD20</f>
        <v>16</v>
      </c>
      <c r="G27" s="147">
        <f>'Raccolta voti'!AE20</f>
        <v>2</v>
      </c>
      <c r="H27" s="147">
        <f>'Raccolta voti'!AF20</f>
        <v>6</v>
      </c>
      <c r="I27" s="147">
        <f>'Raccolta voti'!AG20</f>
        <v>20</v>
      </c>
      <c r="J27" s="147">
        <f>'Raccolta voti'!AH20</f>
        <v>21</v>
      </c>
      <c r="K27" s="147">
        <f>'Raccolta voti'!AI20</f>
        <v>23</v>
      </c>
      <c r="L27" s="147">
        <f>'Raccolta voti'!AJ20</f>
        <v>15</v>
      </c>
      <c r="M27" s="147">
        <f>'Raccolta voti'!AK20</f>
        <v>21</v>
      </c>
      <c r="N27" s="147">
        <f>'Raccolta voti'!AL20</f>
        <v>4</v>
      </c>
      <c r="O27" s="147">
        <f>'Raccolta voti'!AM20</f>
        <v>25</v>
      </c>
      <c r="P27" s="147">
        <f>'Raccolta voti'!AN20</f>
        <v>23</v>
      </c>
      <c r="Q27" s="147">
        <f>'Raccolta voti'!AO20</f>
        <v>19</v>
      </c>
      <c r="R27" s="147">
        <f>'Raccolta voti'!AP20</f>
        <v>11</v>
      </c>
      <c r="S27" s="147">
        <f>'Raccolta voti'!AQ20</f>
        <v>17</v>
      </c>
      <c r="T27" s="147">
        <f>'Raccolta voti'!AR20</f>
        <v>14</v>
      </c>
      <c r="U27" s="147">
        <f>'Raccolta voti'!AS20</f>
        <v>11</v>
      </c>
      <c r="V27" s="147">
        <f>'Raccolta voti'!AT20</f>
        <v>16</v>
      </c>
      <c r="W27" s="147">
        <f>'Raccolta voti'!AU20</f>
        <v>17</v>
      </c>
      <c r="X27" s="147">
        <f>'Raccolta voti'!AV20</f>
        <v>14</v>
      </c>
      <c r="Y27" s="147">
        <f>'Raccolta voti'!AW20</f>
        <v>15</v>
      </c>
      <c r="Z27" s="147">
        <f>'Raccolta voti'!AX20</f>
        <v>24</v>
      </c>
      <c r="AA27" s="147">
        <f>'Raccolta voti'!AY20</f>
        <v>20</v>
      </c>
      <c r="AB27" s="147">
        <f>'Raccolta voti'!AZ20</f>
        <v>27</v>
      </c>
    </row>
    <row r="28" spans="1:28" s="124" customFormat="1" ht="16.5" customHeight="1">
      <c r="A28" s="126">
        <f>'Raccolta voti'!A21</f>
        <v>7</v>
      </c>
      <c r="B28" s="126" t="str">
        <f>'Raccolta voti'!B21</f>
        <v>Casini - Unione di Centro</v>
      </c>
      <c r="C28" s="147">
        <f>'Raccolta voti'!C21</f>
        <v>1500</v>
      </c>
      <c r="D28" s="147">
        <f>'Raccolta voti'!AB21</f>
        <v>38</v>
      </c>
      <c r="E28" s="147">
        <f>'Raccolta voti'!AC21</f>
        <v>24</v>
      </c>
      <c r="F28" s="147">
        <f>'Raccolta voti'!AD21</f>
        <v>32</v>
      </c>
      <c r="G28" s="147">
        <f>'Raccolta voti'!AE21</f>
        <v>27</v>
      </c>
      <c r="H28" s="147">
        <f>'Raccolta voti'!AF21</f>
        <v>31</v>
      </c>
      <c r="I28" s="147">
        <f>'Raccolta voti'!AG21</f>
        <v>22</v>
      </c>
      <c r="J28" s="147">
        <f>'Raccolta voti'!AH21</f>
        <v>35</v>
      </c>
      <c r="K28" s="147">
        <f>'Raccolta voti'!AI21</f>
        <v>23</v>
      </c>
      <c r="L28" s="147">
        <f>'Raccolta voti'!AJ21</f>
        <v>40</v>
      </c>
      <c r="M28" s="147">
        <f>'Raccolta voti'!AK21</f>
        <v>34</v>
      </c>
      <c r="N28" s="147">
        <f>'Raccolta voti'!AL21</f>
        <v>6</v>
      </c>
      <c r="O28" s="147">
        <f>'Raccolta voti'!AM21</f>
        <v>30</v>
      </c>
      <c r="P28" s="147">
        <f>'Raccolta voti'!AN21</f>
        <v>43</v>
      </c>
      <c r="Q28" s="147">
        <f>'Raccolta voti'!AO21</f>
        <v>36</v>
      </c>
      <c r="R28" s="147">
        <f>'Raccolta voti'!AP21</f>
        <v>26</v>
      </c>
      <c r="S28" s="147">
        <f>'Raccolta voti'!AQ21</f>
        <v>17</v>
      </c>
      <c r="T28" s="147">
        <f>'Raccolta voti'!AR21</f>
        <v>19</v>
      </c>
      <c r="U28" s="147">
        <f>'Raccolta voti'!AS21</f>
        <v>14</v>
      </c>
      <c r="V28" s="147">
        <f>'Raccolta voti'!AT21</f>
        <v>30</v>
      </c>
      <c r="W28" s="147">
        <f>'Raccolta voti'!AU21</f>
        <v>51</v>
      </c>
      <c r="X28" s="147">
        <f>'Raccolta voti'!AV21</f>
        <v>33</v>
      </c>
      <c r="Y28" s="147">
        <f>'Raccolta voti'!AW21</f>
        <v>35</v>
      </c>
      <c r="Z28" s="147">
        <f>'Raccolta voti'!AX21</f>
        <v>60</v>
      </c>
      <c r="AA28" s="147">
        <f>'Raccolta voti'!AY21</f>
        <v>26</v>
      </c>
      <c r="AB28" s="147">
        <f>'Raccolta voti'!AZ21</f>
        <v>36</v>
      </c>
    </row>
    <row r="29" spans="1:28" s="124" customFormat="1" ht="16.5" customHeight="1">
      <c r="A29" s="126">
        <f>'Raccolta voti'!A22</f>
        <v>8</v>
      </c>
      <c r="B29" s="126" t="str">
        <f>'Raccolta voti'!B22</f>
        <v>Forza Nuova</v>
      </c>
      <c r="C29" s="147">
        <f>'Raccolta voti'!C22</f>
        <v>101</v>
      </c>
      <c r="D29" s="147">
        <f>'Raccolta voti'!AB22</f>
        <v>3</v>
      </c>
      <c r="E29" s="147">
        <f>'Raccolta voti'!AC22</f>
        <v>3</v>
      </c>
      <c r="F29" s="147">
        <f>'Raccolta voti'!AD22</f>
        <v>1</v>
      </c>
      <c r="G29" s="147">
        <f>'Raccolta voti'!AE22</f>
        <v>3</v>
      </c>
      <c r="H29" s="147">
        <f>'Raccolta voti'!AF22</f>
        <v>0</v>
      </c>
      <c r="I29" s="147">
        <f>'Raccolta voti'!AG22</f>
        <v>3</v>
      </c>
      <c r="J29" s="147">
        <f>'Raccolta voti'!AH22</f>
        <v>0</v>
      </c>
      <c r="K29" s="147">
        <f>'Raccolta voti'!AI22</f>
        <v>4</v>
      </c>
      <c r="L29" s="147">
        <f>'Raccolta voti'!AJ22</f>
        <v>0</v>
      </c>
      <c r="M29" s="147">
        <f>'Raccolta voti'!AK22</f>
        <v>1</v>
      </c>
      <c r="N29" s="147">
        <f>'Raccolta voti'!AL22</f>
        <v>1</v>
      </c>
      <c r="O29" s="147">
        <f>'Raccolta voti'!AM22</f>
        <v>6</v>
      </c>
      <c r="P29" s="147">
        <f>'Raccolta voti'!AN22</f>
        <v>1</v>
      </c>
      <c r="Q29" s="147">
        <f>'Raccolta voti'!AO22</f>
        <v>3</v>
      </c>
      <c r="R29" s="147">
        <f>'Raccolta voti'!AP22</f>
        <v>0</v>
      </c>
      <c r="S29" s="147">
        <f>'Raccolta voti'!AQ22</f>
        <v>1</v>
      </c>
      <c r="T29" s="147">
        <f>'Raccolta voti'!AR22</f>
        <v>1</v>
      </c>
      <c r="U29" s="147">
        <f>'Raccolta voti'!AS22</f>
        <v>2</v>
      </c>
      <c r="V29" s="147">
        <f>'Raccolta voti'!AT22</f>
        <v>1</v>
      </c>
      <c r="W29" s="147">
        <f>'Raccolta voti'!AU22</f>
        <v>2</v>
      </c>
      <c r="X29" s="147">
        <f>'Raccolta voti'!AV22</f>
        <v>2</v>
      </c>
      <c r="Y29" s="147">
        <f>'Raccolta voti'!AW22</f>
        <v>5</v>
      </c>
      <c r="Z29" s="147">
        <f>'Raccolta voti'!AX22</f>
        <v>1</v>
      </c>
      <c r="AA29" s="147">
        <f>'Raccolta voti'!AY22</f>
        <v>2</v>
      </c>
      <c r="AB29" s="147">
        <f>'Raccolta voti'!AZ22</f>
        <v>0</v>
      </c>
    </row>
    <row r="30" spans="1:28" s="124" customFormat="1" ht="16.5" customHeight="1">
      <c r="A30" s="126">
        <f>'Raccolta voti'!A23</f>
        <v>9</v>
      </c>
      <c r="B30" s="126" t="str">
        <f>'Raccolta voti'!B23</f>
        <v>Rifondazione - Comunisti Italiani</v>
      </c>
      <c r="C30" s="147">
        <f>'Raccolta voti'!C23</f>
        <v>670</v>
      </c>
      <c r="D30" s="147">
        <f>'Raccolta voti'!AB23</f>
        <v>14</v>
      </c>
      <c r="E30" s="147">
        <f>'Raccolta voti'!AC23</f>
        <v>18</v>
      </c>
      <c r="F30" s="147">
        <f>'Raccolta voti'!AD23</f>
        <v>13</v>
      </c>
      <c r="G30" s="147">
        <f>'Raccolta voti'!AE23</f>
        <v>21</v>
      </c>
      <c r="H30" s="147">
        <f>'Raccolta voti'!AF23</f>
        <v>12</v>
      </c>
      <c r="I30" s="147">
        <f>'Raccolta voti'!AG23</f>
        <v>14</v>
      </c>
      <c r="J30" s="147">
        <f>'Raccolta voti'!AH23</f>
        <v>18</v>
      </c>
      <c r="K30" s="147">
        <f>'Raccolta voti'!AI23</f>
        <v>17</v>
      </c>
      <c r="L30" s="147">
        <f>'Raccolta voti'!AJ23</f>
        <v>9</v>
      </c>
      <c r="M30" s="147">
        <f>'Raccolta voti'!AK23</f>
        <v>14</v>
      </c>
      <c r="N30" s="147">
        <f>'Raccolta voti'!AL23</f>
        <v>3</v>
      </c>
      <c r="O30" s="147">
        <f>'Raccolta voti'!AM23</f>
        <v>19</v>
      </c>
      <c r="P30" s="147">
        <f>'Raccolta voti'!AN23</f>
        <v>12</v>
      </c>
      <c r="Q30" s="147">
        <f>'Raccolta voti'!AO23</f>
        <v>10</v>
      </c>
      <c r="R30" s="147">
        <f>'Raccolta voti'!AP23</f>
        <v>18</v>
      </c>
      <c r="S30" s="147">
        <f>'Raccolta voti'!AQ23</f>
        <v>20</v>
      </c>
      <c r="T30" s="147">
        <f>'Raccolta voti'!AR23</f>
        <v>17</v>
      </c>
      <c r="U30" s="147">
        <f>'Raccolta voti'!AS23</f>
        <v>14</v>
      </c>
      <c r="V30" s="147">
        <f>'Raccolta voti'!AT23</f>
        <v>18</v>
      </c>
      <c r="W30" s="147">
        <f>'Raccolta voti'!AU23</f>
        <v>10</v>
      </c>
      <c r="X30" s="147">
        <f>'Raccolta voti'!AV23</f>
        <v>17</v>
      </c>
      <c r="Y30" s="147">
        <f>'Raccolta voti'!AW23</f>
        <v>8</v>
      </c>
      <c r="Z30" s="147">
        <f>'Raccolta voti'!AX23</f>
        <v>17</v>
      </c>
      <c r="AA30" s="147">
        <f>'Raccolta voti'!AY23</f>
        <v>12</v>
      </c>
      <c r="AB30" s="147">
        <f>'Raccolta voti'!AZ23</f>
        <v>14</v>
      </c>
    </row>
    <row r="31" spans="1:28" s="124" customFormat="1" ht="16.5" customHeight="1">
      <c r="A31" s="126">
        <f>'Raccolta voti'!A24</f>
        <v>10</v>
      </c>
      <c r="B31" s="126" t="str">
        <f>'Raccolta voti'!B24</f>
        <v>Di Pietro - Italia dei Valori</v>
      </c>
      <c r="C31" s="147">
        <f>'Raccolta voti'!C24</f>
        <v>1723</v>
      </c>
      <c r="D31" s="147">
        <f>'Raccolta voti'!AB24</f>
        <v>44</v>
      </c>
      <c r="E31" s="147">
        <f>'Raccolta voti'!AC24</f>
        <v>24</v>
      </c>
      <c r="F31" s="147">
        <f>'Raccolta voti'!AD24</f>
        <v>25</v>
      </c>
      <c r="G31" s="147">
        <f>'Raccolta voti'!AE24</f>
        <v>25</v>
      </c>
      <c r="H31" s="147">
        <f>'Raccolta voti'!AF24</f>
        <v>29</v>
      </c>
      <c r="I31" s="147">
        <f>'Raccolta voti'!AG24</f>
        <v>27</v>
      </c>
      <c r="J31" s="147">
        <f>'Raccolta voti'!AH24</f>
        <v>49</v>
      </c>
      <c r="K31" s="147">
        <f>'Raccolta voti'!AI24</f>
        <v>31</v>
      </c>
      <c r="L31" s="147">
        <f>'Raccolta voti'!AJ24</f>
        <v>35</v>
      </c>
      <c r="M31" s="147">
        <f>'Raccolta voti'!AK24</f>
        <v>26</v>
      </c>
      <c r="N31" s="147">
        <f>'Raccolta voti'!AL24</f>
        <v>1</v>
      </c>
      <c r="O31" s="147">
        <f>'Raccolta voti'!AM24</f>
        <v>70</v>
      </c>
      <c r="P31" s="147">
        <f>'Raccolta voti'!AN24</f>
        <v>30</v>
      </c>
      <c r="Q31" s="147">
        <f>'Raccolta voti'!AO24</f>
        <v>32</v>
      </c>
      <c r="R31" s="147">
        <f>'Raccolta voti'!AP24</f>
        <v>24</v>
      </c>
      <c r="S31" s="147">
        <f>'Raccolta voti'!AQ24</f>
        <v>47</v>
      </c>
      <c r="T31" s="147">
        <f>'Raccolta voti'!AR24</f>
        <v>33</v>
      </c>
      <c r="U31" s="147">
        <f>'Raccolta voti'!AS24</f>
        <v>34</v>
      </c>
      <c r="V31" s="147">
        <f>'Raccolta voti'!AT24</f>
        <v>29</v>
      </c>
      <c r="W31" s="147">
        <f>'Raccolta voti'!AU24</f>
        <v>43</v>
      </c>
      <c r="X31" s="147">
        <f>'Raccolta voti'!AV24</f>
        <v>36</v>
      </c>
      <c r="Y31" s="147">
        <f>'Raccolta voti'!AW24</f>
        <v>43</v>
      </c>
      <c r="Z31" s="147">
        <f>'Raccolta voti'!AX24</f>
        <v>61</v>
      </c>
      <c r="AA31" s="147">
        <f>'Raccolta voti'!AY24</f>
        <v>56</v>
      </c>
      <c r="AB31" s="147">
        <f>'Raccolta voti'!AZ24</f>
        <v>37</v>
      </c>
    </row>
    <row r="32" spans="1:28" s="124" customFormat="1" ht="16.5" customHeight="1">
      <c r="A32" s="126">
        <f>'Raccolta voti'!A25</f>
        <v>11</v>
      </c>
      <c r="B32" s="126" t="str">
        <f>'Raccolta voti'!B25</f>
        <v>Comunità Alpine</v>
      </c>
      <c r="C32" s="147">
        <f>'Raccolta voti'!C25</f>
        <v>37</v>
      </c>
      <c r="D32" s="147">
        <f>'Raccolta voti'!AB25</f>
        <v>0</v>
      </c>
      <c r="E32" s="147">
        <f>'Raccolta voti'!AC25</f>
        <v>2</v>
      </c>
      <c r="F32" s="147">
        <f>'Raccolta voti'!AD25</f>
        <v>2</v>
      </c>
      <c r="G32" s="147">
        <f>'Raccolta voti'!AE25</f>
        <v>2</v>
      </c>
      <c r="H32" s="147">
        <f>'Raccolta voti'!AF25</f>
        <v>2</v>
      </c>
      <c r="I32" s="147">
        <f>'Raccolta voti'!AG25</f>
        <v>2</v>
      </c>
      <c r="J32" s="147">
        <f>'Raccolta voti'!AH25</f>
        <v>0</v>
      </c>
      <c r="K32" s="147">
        <f>'Raccolta voti'!AI25</f>
        <v>2</v>
      </c>
      <c r="L32" s="147">
        <f>'Raccolta voti'!AJ25</f>
        <v>0</v>
      </c>
      <c r="M32" s="147">
        <f>'Raccolta voti'!AK25</f>
        <v>3</v>
      </c>
      <c r="N32" s="147">
        <f>'Raccolta voti'!AL25</f>
        <v>0</v>
      </c>
      <c r="O32" s="147">
        <f>'Raccolta voti'!AM25</f>
        <v>0</v>
      </c>
      <c r="P32" s="147">
        <f>'Raccolta voti'!AN25</f>
        <v>0</v>
      </c>
      <c r="Q32" s="147">
        <f>'Raccolta voti'!AO25</f>
        <v>1</v>
      </c>
      <c r="R32" s="147">
        <f>'Raccolta voti'!AP25</f>
        <v>0</v>
      </c>
      <c r="S32" s="147">
        <f>'Raccolta voti'!AQ25</f>
        <v>0</v>
      </c>
      <c r="T32" s="147">
        <f>'Raccolta voti'!AR25</f>
        <v>0</v>
      </c>
      <c r="U32" s="147">
        <f>'Raccolta voti'!AS25</f>
        <v>1</v>
      </c>
      <c r="V32" s="147">
        <f>'Raccolta voti'!AT25</f>
        <v>0</v>
      </c>
      <c r="W32" s="147">
        <f>'Raccolta voti'!AU25</f>
        <v>1</v>
      </c>
      <c r="X32" s="147">
        <f>'Raccolta voti'!AV25</f>
        <v>2</v>
      </c>
      <c r="Y32" s="147">
        <f>'Raccolta voti'!AW25</f>
        <v>1</v>
      </c>
      <c r="Z32" s="147">
        <f>'Raccolta voti'!AX25</f>
        <v>0</v>
      </c>
      <c r="AA32" s="147">
        <f>'Raccolta voti'!AY25</f>
        <v>1</v>
      </c>
      <c r="AB32" s="147">
        <f>'Raccolta voti'!AZ25</f>
        <v>2</v>
      </c>
    </row>
    <row r="33" spans="1:28" s="124" customFormat="1" ht="16.5" customHeight="1">
      <c r="A33" s="126">
        <f>'Raccolta voti'!A26</f>
        <v>12</v>
      </c>
      <c r="B33" s="126" t="str">
        <f>'Raccolta voti'!B26</f>
        <v>L'autonomia - Pensionati</v>
      </c>
      <c r="C33" s="147">
        <f>'Raccolta voti'!C26</f>
        <v>406</v>
      </c>
      <c r="D33" s="147">
        <f>'Raccolta voti'!AB26</f>
        <v>5</v>
      </c>
      <c r="E33" s="147">
        <f>'Raccolta voti'!AC26</f>
        <v>9</v>
      </c>
      <c r="F33" s="147">
        <f>'Raccolta voti'!AD26</f>
        <v>11</v>
      </c>
      <c r="G33" s="147">
        <f>'Raccolta voti'!AE26</f>
        <v>15</v>
      </c>
      <c r="H33" s="147">
        <f>'Raccolta voti'!AF26</f>
        <v>6</v>
      </c>
      <c r="I33" s="147">
        <f>'Raccolta voti'!AG26</f>
        <v>5</v>
      </c>
      <c r="J33" s="147">
        <f>'Raccolta voti'!AH26</f>
        <v>7</v>
      </c>
      <c r="K33" s="147">
        <f>'Raccolta voti'!AI26</f>
        <v>4</v>
      </c>
      <c r="L33" s="147">
        <f>'Raccolta voti'!AJ26</f>
        <v>9</v>
      </c>
      <c r="M33" s="147">
        <f>'Raccolta voti'!AK26</f>
        <v>14</v>
      </c>
      <c r="N33" s="147">
        <f>'Raccolta voti'!AL26</f>
        <v>0</v>
      </c>
      <c r="O33" s="147">
        <f>'Raccolta voti'!AM26</f>
        <v>6</v>
      </c>
      <c r="P33" s="147">
        <f>'Raccolta voti'!AN26</f>
        <v>7</v>
      </c>
      <c r="Q33" s="147">
        <f>'Raccolta voti'!AO26</f>
        <v>16</v>
      </c>
      <c r="R33" s="147">
        <f>'Raccolta voti'!AP26</f>
        <v>10</v>
      </c>
      <c r="S33" s="147">
        <f>'Raccolta voti'!AQ26</f>
        <v>6</v>
      </c>
      <c r="T33" s="147">
        <f>'Raccolta voti'!AR26</f>
        <v>3</v>
      </c>
      <c r="U33" s="147">
        <f>'Raccolta voti'!AS26</f>
        <v>0</v>
      </c>
      <c r="V33" s="147">
        <f>'Raccolta voti'!AT26</f>
        <v>6</v>
      </c>
      <c r="W33" s="147">
        <f>'Raccolta voti'!AU26</f>
        <v>4</v>
      </c>
      <c r="X33" s="147">
        <f>'Raccolta voti'!AV26</f>
        <v>9</v>
      </c>
      <c r="Y33" s="147">
        <f>'Raccolta voti'!AW26</f>
        <v>13</v>
      </c>
      <c r="Z33" s="147">
        <f>'Raccolta voti'!AX26</f>
        <v>5</v>
      </c>
      <c r="AA33" s="147">
        <f>'Raccolta voti'!AY26</f>
        <v>14</v>
      </c>
      <c r="AB33" s="147">
        <f>'Raccolta voti'!AZ26</f>
        <v>16</v>
      </c>
    </row>
    <row r="34" spans="1:28" s="124" customFormat="1" ht="16.5" customHeight="1">
      <c r="A34" s="126">
        <f>'Raccolta voti'!A27</f>
        <v>13</v>
      </c>
      <c r="B34" s="126" t="str">
        <f>'Raccolta voti'!B27</f>
        <v>Sinistra e Libertà</v>
      </c>
      <c r="C34" s="147">
        <f>'Raccolta voti'!C27</f>
        <v>617</v>
      </c>
      <c r="D34" s="147">
        <f>'Raccolta voti'!AB27</f>
        <v>13</v>
      </c>
      <c r="E34" s="147">
        <f>'Raccolta voti'!AC27</f>
        <v>21</v>
      </c>
      <c r="F34" s="147">
        <f>'Raccolta voti'!AD27</f>
        <v>16</v>
      </c>
      <c r="G34" s="147">
        <f>'Raccolta voti'!AE27</f>
        <v>15</v>
      </c>
      <c r="H34" s="147">
        <f>'Raccolta voti'!AF27</f>
        <v>6</v>
      </c>
      <c r="I34" s="147">
        <f>'Raccolta voti'!AG27</f>
        <v>12</v>
      </c>
      <c r="J34" s="147">
        <f>'Raccolta voti'!AH27</f>
        <v>4</v>
      </c>
      <c r="K34" s="147">
        <f>'Raccolta voti'!AI27</f>
        <v>13</v>
      </c>
      <c r="L34" s="147">
        <f>'Raccolta voti'!AJ27</f>
        <v>6</v>
      </c>
      <c r="M34" s="147">
        <f>'Raccolta voti'!AK27</f>
        <v>8</v>
      </c>
      <c r="N34" s="147">
        <f>'Raccolta voti'!AL27</f>
        <v>1</v>
      </c>
      <c r="O34" s="147">
        <f>'Raccolta voti'!AM27</f>
        <v>26</v>
      </c>
      <c r="P34" s="147">
        <f>'Raccolta voti'!AN27</f>
        <v>7</v>
      </c>
      <c r="Q34" s="147">
        <f>'Raccolta voti'!AO27</f>
        <v>11</v>
      </c>
      <c r="R34" s="147">
        <f>'Raccolta voti'!AP27</f>
        <v>17</v>
      </c>
      <c r="S34" s="147">
        <f>'Raccolta voti'!AQ27</f>
        <v>16</v>
      </c>
      <c r="T34" s="147">
        <f>'Raccolta voti'!AR27</f>
        <v>21</v>
      </c>
      <c r="U34" s="147">
        <f>'Raccolta voti'!AS27</f>
        <v>13</v>
      </c>
      <c r="V34" s="147">
        <f>'Raccolta voti'!AT27</f>
        <v>8</v>
      </c>
      <c r="W34" s="147">
        <f>'Raccolta voti'!AU27</f>
        <v>12</v>
      </c>
      <c r="X34" s="147">
        <f>'Raccolta voti'!AV27</f>
        <v>8</v>
      </c>
      <c r="Y34" s="147">
        <f>'Raccolta voti'!AW27</f>
        <v>14</v>
      </c>
      <c r="Z34" s="147">
        <f>'Raccolta voti'!AX27</f>
        <v>20</v>
      </c>
      <c r="AA34" s="147">
        <f>'Raccolta voti'!AY27</f>
        <v>15</v>
      </c>
      <c r="AB34" s="147">
        <f>'Raccolta voti'!AZ27</f>
        <v>20</v>
      </c>
    </row>
    <row r="35" spans="1:28" s="124" customFormat="1" ht="16.5" customHeight="1">
      <c r="A35" s="126">
        <f>'Raccolta voti'!A28</f>
        <v>14</v>
      </c>
      <c r="B35" s="126" t="str">
        <f>'Raccolta voti'!B28</f>
        <v>Partito Democratico</v>
      </c>
      <c r="C35" s="147">
        <f>'Raccolta voti'!C28</f>
        <v>6369</v>
      </c>
      <c r="D35" s="147">
        <f>'Raccolta voti'!AB28</f>
        <v>156</v>
      </c>
      <c r="E35" s="147">
        <f>'Raccolta voti'!AC28</f>
        <v>172</v>
      </c>
      <c r="F35" s="147">
        <f>'Raccolta voti'!AD28</f>
        <v>130</v>
      </c>
      <c r="G35" s="147">
        <f>'Raccolta voti'!AE28</f>
        <v>87</v>
      </c>
      <c r="H35" s="147">
        <f>'Raccolta voti'!AF28</f>
        <v>107</v>
      </c>
      <c r="I35" s="147">
        <f>'Raccolta voti'!AG28</f>
        <v>121</v>
      </c>
      <c r="J35" s="147">
        <f>'Raccolta voti'!AH28</f>
        <v>98</v>
      </c>
      <c r="K35" s="147">
        <f>'Raccolta voti'!AI28</f>
        <v>116</v>
      </c>
      <c r="L35" s="147">
        <f>'Raccolta voti'!AJ28</f>
        <v>135</v>
      </c>
      <c r="M35" s="147">
        <f>'Raccolta voti'!AK28</f>
        <v>131</v>
      </c>
      <c r="N35" s="147">
        <f>'Raccolta voti'!AL28</f>
        <v>16</v>
      </c>
      <c r="O35" s="147">
        <f>'Raccolta voti'!AM28</f>
        <v>162</v>
      </c>
      <c r="P35" s="147">
        <f>'Raccolta voti'!AN28</f>
        <v>140</v>
      </c>
      <c r="Q35" s="147">
        <f>'Raccolta voti'!AO28</f>
        <v>132</v>
      </c>
      <c r="R35" s="147">
        <f>'Raccolta voti'!AP28</f>
        <v>113</v>
      </c>
      <c r="S35" s="147">
        <f>'Raccolta voti'!AQ28</f>
        <v>186</v>
      </c>
      <c r="T35" s="147">
        <f>'Raccolta voti'!AR28</f>
        <v>155</v>
      </c>
      <c r="U35" s="147">
        <f>'Raccolta voti'!AS28</f>
        <v>161</v>
      </c>
      <c r="V35" s="147">
        <f>'Raccolta voti'!AT28</f>
        <v>88</v>
      </c>
      <c r="W35" s="147">
        <f>'Raccolta voti'!AU28</f>
        <v>132</v>
      </c>
      <c r="X35" s="147">
        <f>'Raccolta voti'!AV28</f>
        <v>137</v>
      </c>
      <c r="Y35" s="147">
        <f>'Raccolta voti'!AW28</f>
        <v>142</v>
      </c>
      <c r="Z35" s="147">
        <f>'Raccolta voti'!AX28</f>
        <v>196</v>
      </c>
      <c r="AA35" s="147">
        <f>'Raccolta voti'!AY28</f>
        <v>131</v>
      </c>
      <c r="AB35" s="147">
        <f>'Raccolta voti'!AZ28</f>
        <v>187</v>
      </c>
    </row>
    <row r="36" spans="1:28" s="124" customFormat="1" ht="16.5" customHeight="1">
      <c r="A36" s="126">
        <f>'Raccolta voti'!A29</f>
        <v>15</v>
      </c>
      <c r="B36" s="126" t="str">
        <f>'Raccolta voti'!B29</f>
        <v>Destra Sociale</v>
      </c>
      <c r="C36" s="147">
        <f>'Raccolta voti'!C29</f>
        <v>218</v>
      </c>
      <c r="D36" s="147">
        <f>'Raccolta voti'!AB29</f>
        <v>0</v>
      </c>
      <c r="E36" s="147">
        <f>'Raccolta voti'!AC29</f>
        <v>2</v>
      </c>
      <c r="F36" s="147">
        <f>'Raccolta voti'!AD29</f>
        <v>6</v>
      </c>
      <c r="G36" s="147">
        <f>'Raccolta voti'!AE29</f>
        <v>4</v>
      </c>
      <c r="H36" s="147">
        <f>'Raccolta voti'!AF29</f>
        <v>4</v>
      </c>
      <c r="I36" s="147">
        <f>'Raccolta voti'!AG29</f>
        <v>5</v>
      </c>
      <c r="J36" s="147">
        <f>'Raccolta voti'!AH29</f>
        <v>3</v>
      </c>
      <c r="K36" s="147">
        <f>'Raccolta voti'!AI29</f>
        <v>5</v>
      </c>
      <c r="L36" s="147">
        <f>'Raccolta voti'!AJ29</f>
        <v>9</v>
      </c>
      <c r="M36" s="147">
        <f>'Raccolta voti'!AK29</f>
        <v>8</v>
      </c>
      <c r="N36" s="147">
        <f>'Raccolta voti'!AL29</f>
        <v>0</v>
      </c>
      <c r="O36" s="147">
        <f>'Raccolta voti'!AM29</f>
        <v>5</v>
      </c>
      <c r="P36" s="147">
        <f>'Raccolta voti'!AN29</f>
        <v>3</v>
      </c>
      <c r="Q36" s="147">
        <f>'Raccolta voti'!AO29</f>
        <v>8</v>
      </c>
      <c r="R36" s="147">
        <f>'Raccolta voti'!AP29</f>
        <v>6</v>
      </c>
      <c r="S36" s="147">
        <f>'Raccolta voti'!AQ29</f>
        <v>6</v>
      </c>
      <c r="T36" s="147">
        <f>'Raccolta voti'!AR29</f>
        <v>7</v>
      </c>
      <c r="U36" s="147">
        <f>'Raccolta voti'!AS29</f>
        <v>1</v>
      </c>
      <c r="V36" s="147">
        <f>'Raccolta voti'!AT29</f>
        <v>2</v>
      </c>
      <c r="W36" s="147">
        <f>'Raccolta voti'!AU29</f>
        <v>1</v>
      </c>
      <c r="X36" s="147">
        <f>'Raccolta voti'!AV29</f>
        <v>4</v>
      </c>
      <c r="Y36" s="147">
        <f>'Raccolta voti'!AW29</f>
        <v>3</v>
      </c>
      <c r="Z36" s="147">
        <f>'Raccolta voti'!AX29</f>
        <v>5</v>
      </c>
      <c r="AA36" s="147">
        <f>'Raccolta voti'!AY29</f>
        <v>1</v>
      </c>
      <c r="AB36" s="147">
        <f>'Raccolta voti'!AZ29</f>
        <v>9</v>
      </c>
    </row>
    <row r="37" spans="1:28" s="124" customFormat="1" ht="16.5" customHeight="1">
      <c r="A37" s="130"/>
      <c r="B37" s="136" t="s">
        <v>10</v>
      </c>
      <c r="C37" s="147">
        <f>'Raccolta voti'!C30</f>
        <v>26668</v>
      </c>
      <c r="D37" s="147">
        <f>'Raccolta voti'!AB30</f>
        <v>642</v>
      </c>
      <c r="E37" s="147">
        <f>'Raccolta voti'!AC30</f>
        <v>622</v>
      </c>
      <c r="F37" s="147">
        <f>'Raccolta voti'!AD30</f>
        <v>494</v>
      </c>
      <c r="G37" s="147">
        <f>'Raccolta voti'!AE30</f>
        <v>411</v>
      </c>
      <c r="H37" s="147">
        <f>'Raccolta voti'!AF30</f>
        <v>470</v>
      </c>
      <c r="I37" s="147">
        <f>'Raccolta voti'!AG30</f>
        <v>522</v>
      </c>
      <c r="J37" s="147">
        <f>'Raccolta voti'!AH30</f>
        <v>550</v>
      </c>
      <c r="K37" s="147">
        <f>'Raccolta voti'!AI30</f>
        <v>440</v>
      </c>
      <c r="L37" s="147">
        <f>'Raccolta voti'!AJ30</f>
        <v>557</v>
      </c>
      <c r="M37" s="147">
        <f>'Raccolta voti'!AK30</f>
        <v>549</v>
      </c>
      <c r="N37" s="147">
        <f>'Raccolta voti'!AL30</f>
        <v>65</v>
      </c>
      <c r="O37" s="147">
        <f>'Raccolta voti'!AM30</f>
        <v>818</v>
      </c>
      <c r="P37" s="147">
        <f>'Raccolta voti'!AN30</f>
        <v>596</v>
      </c>
      <c r="Q37" s="147">
        <f>'Raccolta voti'!AO30</f>
        <v>549</v>
      </c>
      <c r="R37" s="147">
        <f>'Raccolta voti'!AP30</f>
        <v>428</v>
      </c>
      <c r="S37" s="147">
        <f>'Raccolta voti'!AQ30</f>
        <v>534</v>
      </c>
      <c r="T37" s="147">
        <f>'Raccolta voti'!AR30</f>
        <v>509</v>
      </c>
      <c r="U37" s="147">
        <f>'Raccolta voti'!AS30</f>
        <v>466</v>
      </c>
      <c r="V37" s="147">
        <f>'Raccolta voti'!AT30</f>
        <v>439</v>
      </c>
      <c r="W37" s="147">
        <f>'Raccolta voti'!AU30</f>
        <v>469</v>
      </c>
      <c r="X37" s="147">
        <f>'Raccolta voti'!AV30</f>
        <v>612</v>
      </c>
      <c r="Y37" s="147">
        <f>'Raccolta voti'!AW30</f>
        <v>611</v>
      </c>
      <c r="Z37" s="147">
        <f>'Raccolta voti'!AX30</f>
        <v>755</v>
      </c>
      <c r="AA37" s="147">
        <f>'Raccolta voti'!AY30</f>
        <v>533</v>
      </c>
      <c r="AB37" s="147">
        <f>'Raccolta voti'!AZ30</f>
        <v>731</v>
      </c>
    </row>
    <row r="38" spans="1:28" s="124" customFormat="1" ht="16.5" customHeight="1">
      <c r="A38" s="130"/>
      <c r="B38" s="137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</row>
    <row r="39" spans="1:28" s="124" customFormat="1" ht="16.5" customHeight="1">
      <c r="A39" s="130"/>
      <c r="B39" s="137" t="s">
        <v>6</v>
      </c>
      <c r="C39" s="131">
        <f>'Raccolta voti'!C32</f>
        <v>49</v>
      </c>
      <c r="D39" s="131" t="s">
        <v>17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</row>
  </sheetData>
  <sheetProtection password="C81C" sheet="1" objects="1" scenarios="1"/>
  <mergeCells count="1">
    <mergeCell ref="B3:AB3"/>
  </mergeCells>
  <printOptions horizontalCentered="1" verticalCentered="1"/>
  <pageMargins left="0.17" right="0.17" top="0.27" bottom="0.29" header="0.29" footer="0.27"/>
  <pageSetup horizontalDpi="300" verticalDpi="3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4">
      <selection activeCell="B3" sqref="B3"/>
    </sheetView>
  </sheetViews>
  <sheetFormatPr defaultColWidth="9.140625" defaultRowHeight="12.75"/>
  <sheetData>
    <row r="1" spans="1:4" ht="12.75">
      <c r="A1" s="144"/>
      <c r="B1" s="144"/>
      <c r="C1" s="144"/>
      <c r="D1" s="144"/>
    </row>
    <row r="2" spans="1:13" ht="15.75">
      <c r="A2" s="144"/>
      <c r="B2" s="143" t="s">
        <v>20</v>
      </c>
      <c r="C2" s="144"/>
      <c r="D2" s="143"/>
      <c r="E2" s="146" t="str">
        <f>'Raccolta voti'!$D$1</f>
        <v>ELEZIONI DEL PARLAMENTO EUROPEO  DEL 6-7 GIUGNO 2009 Circoscrizione Elettorale I - Italia Nord Occidentale </v>
      </c>
      <c r="F2" s="143"/>
      <c r="G2" s="143"/>
      <c r="H2" s="143"/>
      <c r="I2" s="143"/>
      <c r="J2" s="143"/>
      <c r="K2" s="143"/>
      <c r="L2" s="143"/>
      <c r="M2" s="143"/>
    </row>
    <row r="3" spans="1:4" ht="12.75">
      <c r="A3" s="144"/>
      <c r="B3" s="144"/>
      <c r="C3" s="144"/>
      <c r="D3" s="144"/>
    </row>
    <row r="4" spans="1:4" ht="12.75">
      <c r="A4" s="145" t="s">
        <v>81</v>
      </c>
      <c r="B4" s="145"/>
      <c r="C4" s="145">
        <f>'Raccolta voti'!$C$32</f>
        <v>49</v>
      </c>
      <c r="D4" s="145" t="s">
        <v>17</v>
      </c>
    </row>
  </sheetData>
  <sheetProtection password="C81C" sheet="1" objects="1" scenarios="1"/>
  <printOptions horizontalCentered="1" verticalCentered="1"/>
  <pageMargins left="0.17" right="0.17" top="0.19" bottom="0.2" header="0.17" footer="0.1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mariangela.poletto</cp:lastModifiedBy>
  <cp:lastPrinted>2009-06-05T06:43:48Z</cp:lastPrinted>
  <dcterms:created xsi:type="dcterms:W3CDTF">1999-05-08T08:52:17Z</dcterms:created>
  <dcterms:modified xsi:type="dcterms:W3CDTF">2009-06-08T01:05:16Z</dcterms:modified>
  <cp:category/>
  <cp:version/>
  <cp:contentType/>
  <cp:contentStatus/>
</cp:coreProperties>
</file>